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80" windowHeight="9345" activeTab="6"/>
  </bookViews>
  <sheets>
    <sheet name="Mode d'emploi" sheetId="1" r:id="rId1"/>
    <sheet name="Inscriptions" sheetId="2" r:id="rId2"/>
    <sheet name="Horaires" sheetId="3" r:id="rId3"/>
    <sheet name="Résultats" sheetId="4" r:id="rId4"/>
    <sheet name="PTV" sheetId="5" r:id="rId5"/>
    <sheet name="MA" sheetId="6" r:id="rId6"/>
    <sheet name="POR" sheetId="7" r:id="rId7"/>
    <sheet name="Barêmes MA" sheetId="8" state="hidden" r:id="rId8"/>
  </sheets>
  <definedNames>
    <definedName name="Galop">'Barêmes MA'!$C$2:$C$32</definedName>
    <definedName name="Note">'Barêmes MA'!$A$2:$A$32</definedName>
    <definedName name="Pas">'Barêmes MA'!$B$2:$B$32</definedName>
    <definedName name="total">'Résultats'!$J$2:$J$61</definedName>
    <definedName name="_xlnm.Print_Area" localSheetId="2">'Horaires'!$A$1:$I$9</definedName>
    <definedName name="_xlnm.Print_Area" localSheetId="5">'MA'!$A$1:$I$22</definedName>
    <definedName name="_xlnm.Print_Area" localSheetId="6">'POR'!$A$1:$H$17</definedName>
    <definedName name="_xlnm.Print_Area" localSheetId="4">'PTV'!$A$1:$R$30</definedName>
    <definedName name="_xlnm.Print_Area" localSheetId="3">'Résultats'!$B$1:$K$29</definedName>
  </definedNames>
  <calcPr fullCalcOnLoad="1"/>
</workbook>
</file>

<file path=xl/sharedStrings.xml><?xml version="1.0" encoding="utf-8"?>
<sst xmlns="http://schemas.openxmlformats.org/spreadsheetml/2006/main" count="67" uniqueCount="44">
  <si>
    <t>Tronçon</t>
  </si>
  <si>
    <t>Vitesse</t>
  </si>
  <si>
    <t>Distance</t>
  </si>
  <si>
    <t>Temps</t>
  </si>
  <si>
    <t>Equipe</t>
  </si>
  <si>
    <t>Cavalier</t>
  </si>
  <si>
    <t>licence</t>
  </si>
  <si>
    <t>cheval</t>
  </si>
  <si>
    <t>sire</t>
  </si>
  <si>
    <t>payé</t>
  </si>
  <si>
    <t>Ecurie</t>
  </si>
  <si>
    <t>Cheval</t>
  </si>
  <si>
    <t>Présentation</t>
  </si>
  <si>
    <t>Salle des cartes</t>
  </si>
  <si>
    <t>Départ POR</t>
  </si>
  <si>
    <t>Allures</t>
  </si>
  <si>
    <t>PTV</t>
  </si>
  <si>
    <t>Dossard</t>
  </si>
  <si>
    <t>Difficultés PTV</t>
  </si>
  <si>
    <t>Total</t>
  </si>
  <si>
    <t>POR</t>
  </si>
  <si>
    <t>Total
Individuel</t>
  </si>
  <si>
    <t>Total 
Equipe</t>
  </si>
  <si>
    <t>Classement</t>
  </si>
  <si>
    <t>Pas</t>
  </si>
  <si>
    <t>Note</t>
  </si>
  <si>
    <t>Galop</t>
  </si>
  <si>
    <t>Temps au pas</t>
  </si>
  <si>
    <t>Temps au galop</t>
  </si>
  <si>
    <t>La première chose à faire est de renseigner les inscriptions.
Pour cela, aller sur l'onglet "Inscriptions" et saisir les informations : le minimum est le nom de l'équipe, le nom du cavalier et le nom du cheval</t>
  </si>
  <si>
    <t>Vtesse Moyenne</t>
  </si>
  <si>
    <t>Longueur totale</t>
  </si>
  <si>
    <t>Durée totale (en mn)</t>
  </si>
  <si>
    <t>Durée totale avec arrêts contrôle (en mn)</t>
  </si>
  <si>
    <t>Ensuite, il faut remplir les différents onglets</t>
  </si>
  <si>
    <t>L'onglet POR permet de saisir les longueurs et vitesses des différents tronçons afin de voir si la distance totale et la vitesse moyenne sur l'épreuve sont en accord avec le règlement, ces informations ne servent pas pour la saisie des résultats proprement dits, mais elles servent pour la correction des carnets de route.</t>
  </si>
  <si>
    <t>L'onglet MA permet de saisir les temps obtenus par chaque couple.
Les temps sont exprimé en secondes,centième de secondes (un temps d'une minute, 8 secondes et 15 centièmes sera saisi 68,15).
En cas de faute, saisir un temps négatif, cela permet de garder une trace du temps réalisé sans que celui ci ne soit pris en compte par le système.
Le total est calculé automatiquement et reporté dans l'onglet "Résultats"</t>
  </si>
  <si>
    <t>L'onglet PTV permet de saisir les notes obtenues par chaque couple sur chacune des difficultés. En cas de dépassement de temps par rapport au temps idéal, la pénalité peut être indiquée dans la colonne temps (5 points pour une minute de dépassement, 15 points pour deux minutes de dépassement, 30 points au delà de deux minutes de dépassement, mettre 120 dans le cas où le couple a mis plus de deux fois le temps imparti pour faire le parcours, cela lui donnera la note totale 0, conformément au règlement)
Le total est calculé automatiquement et reporté dans l'onglet "Résultats"</t>
  </si>
  <si>
    <t>L'onglet "Résultats" permet de saisir les notes du POR et celles de la notation du harnachement.
Le total général obtenu par l'équipe est calculé automatiquement sur la base des trois meilleurs résultats et le classement s'affiche aussi automatiquement.</t>
  </si>
  <si>
    <t>Chaque onglet peut être imprimé.
Les onglets PTV et MA seront imprimés pour affichage, l'onglet "Résultats" sera imprimé pour chaque concurrent.
L'onglet "Horaires" sera imprimé pour affichage avant le début des épreuves</t>
  </si>
  <si>
    <t>Attention, utiliser deux fichiers différents pour gérer d'une part les officiels (inscrits au SIF) et d'autre part les entraînements.
Ce fichier permet des gérer des équipes de 4 cavaliers au maximum !
Faire attention à ne pas effacer les formules des cellules de calcul !</t>
  </si>
  <si>
    <t>Avec pause</t>
  </si>
  <si>
    <t>Une fois que toutes les inscriptions ont été saisies, il faut les réorganiser pour les mettre dans l'ordre des départs (et donc dans l'ordre des dossards)
Ensuite, il faut renseigner l'onglet "Horaires", au moins pour indiquer les numéros de dossard.</t>
  </si>
  <si>
    <t>Le mot de passe pour déverrouiller les cellules est "trec"</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</si>
</sst>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h:mm"/>
    <numFmt numFmtId="166" formatCode="&quot;Vrai&quot;;&quot;Vrai&quot;;&quot;Faux&quot;"/>
    <numFmt numFmtId="167" formatCode="&quot;Actif&quot;;&quot;Actif&quot;;&quot;Inactif&quot;"/>
    <numFmt numFmtId="168" formatCode="0.0"/>
    <numFmt numFmtId="169" formatCode="mm:ss.0;@"/>
    <numFmt numFmtId="170" formatCode="h:mm;@"/>
  </numFmts>
  <fonts count="6">
    <font>
      <sz val="10"/>
      <name val="Arial"/>
      <family val="0"/>
    </font>
    <font>
      <b/>
      <sz val="10"/>
      <name val="Arial"/>
      <family val="2"/>
    </font>
    <font>
      <sz val="8"/>
      <name val="Arial"/>
      <family val="0"/>
    </font>
    <font>
      <sz val="10"/>
      <name val="Comic Sans MS"/>
      <family val="4"/>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0"/>
        <bgColor indexed="64"/>
      </patternFill>
    </fill>
  </fills>
  <borders count="25">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20" fontId="0" fillId="0" borderId="0" xfId="0" applyNumberFormat="1"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3" fillId="0" borderId="1" xfId="0" applyFont="1" applyBorder="1" applyAlignment="1">
      <alignment/>
    </xf>
    <xf numFmtId="0" fontId="0" fillId="0" borderId="2" xfId="0" applyBorder="1" applyAlignment="1">
      <alignment horizontal="center" vertical="center"/>
    </xf>
    <xf numFmtId="0" fontId="0" fillId="0" borderId="0" xfId="0"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xf>
    <xf numFmtId="0" fontId="0" fillId="0" borderId="0" xfId="0" applyNumberFormat="1" applyBorder="1" applyAlignment="1">
      <alignment/>
    </xf>
    <xf numFmtId="0" fontId="0" fillId="0" borderId="3" xfId="0" applyBorder="1" applyAlignment="1">
      <alignment/>
    </xf>
    <xf numFmtId="0" fontId="0" fillId="0" borderId="2"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4" xfId="0" applyFont="1" applyBorder="1" applyAlignment="1">
      <alignment/>
    </xf>
    <xf numFmtId="0" fontId="0" fillId="0" borderId="11" xfId="0" applyBorder="1" applyAlignment="1">
      <alignment/>
    </xf>
    <xf numFmtId="0" fontId="3" fillId="0" borderId="6" xfId="0" applyFont="1"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1" fontId="0" fillId="0" borderId="0" xfId="0" applyNumberFormat="1" applyAlignment="1">
      <alignment horizontal="center"/>
    </xf>
    <xf numFmtId="168" fontId="0" fillId="0" borderId="0" xfId="0" applyNumberFormat="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3" fillId="0" borderId="1" xfId="0" applyFont="1" applyBorder="1" applyAlignment="1">
      <alignment wrapText="1"/>
    </xf>
    <xf numFmtId="0" fontId="0" fillId="0" borderId="0" xfId="0" applyAlignment="1">
      <alignment wrapText="1"/>
    </xf>
    <xf numFmtId="0" fontId="3" fillId="0" borderId="0" xfId="0" applyFont="1" applyAlignment="1">
      <alignment wrapText="1"/>
    </xf>
    <xf numFmtId="0" fontId="3" fillId="2" borderId="1" xfId="0" applyFont="1" applyFill="1" applyBorder="1" applyAlignment="1">
      <alignment wrapText="1"/>
    </xf>
    <xf numFmtId="170" fontId="0" fillId="0" borderId="1" xfId="0" applyNumberFormat="1" applyBorder="1" applyAlignment="1">
      <alignment horizontal="center"/>
    </xf>
    <xf numFmtId="168" fontId="0" fillId="0" borderId="1" xfId="0" applyNumberFormat="1" applyBorder="1" applyAlignment="1">
      <alignment horizontal="center"/>
    </xf>
    <xf numFmtId="0" fontId="0" fillId="0" borderId="1" xfId="0" applyBorder="1" applyAlignment="1" applyProtection="1">
      <alignment horizontal="center"/>
      <protection locked="0"/>
    </xf>
    <xf numFmtId="0" fontId="0" fillId="0" borderId="4" xfId="0" applyBorder="1" applyAlignment="1" applyProtection="1">
      <alignment/>
      <protection locked="0"/>
    </xf>
    <xf numFmtId="0" fontId="0" fillId="0" borderId="1" xfId="0" applyBorder="1" applyAlignment="1" applyProtection="1">
      <alignment/>
      <protection locked="0"/>
    </xf>
    <xf numFmtId="0" fontId="0" fillId="0" borderId="6" xfId="0"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15" xfId="0" applyBorder="1" applyAlignment="1" applyProtection="1">
      <alignment/>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lignment horizontal="center" vertical="center"/>
    </xf>
    <xf numFmtId="0" fontId="3" fillId="0" borderId="2" xfId="0" applyFont="1" applyBorder="1" applyAlignment="1">
      <alignment/>
    </xf>
    <xf numFmtId="20" fontId="0" fillId="0" borderId="9" xfId="0" applyNumberFormat="1" applyBorder="1" applyAlignment="1" applyProtection="1">
      <alignment horizontal="center" vertical="center"/>
      <protection locked="0"/>
    </xf>
    <xf numFmtId="20" fontId="0" fillId="0" borderId="4" xfId="0" applyNumberFormat="1" applyBorder="1" applyAlignment="1" applyProtection="1">
      <alignment horizontal="center"/>
      <protection locked="0"/>
    </xf>
    <xf numFmtId="20" fontId="0" fillId="0" borderId="11" xfId="0" applyNumberFormat="1" applyBorder="1" applyAlignment="1" applyProtection="1">
      <alignment horizontal="center"/>
      <protection locked="0"/>
    </xf>
    <xf numFmtId="20" fontId="0" fillId="0" borderId="1" xfId="0" applyNumberFormat="1" applyBorder="1" applyAlignment="1" applyProtection="1">
      <alignment horizontal="center"/>
      <protection locked="0"/>
    </xf>
    <xf numFmtId="20" fontId="0" fillId="0" borderId="5" xfId="0" applyNumberFormat="1" applyBorder="1" applyAlignment="1" applyProtection="1">
      <alignment horizontal="center"/>
      <protection locked="0"/>
    </xf>
    <xf numFmtId="0" fontId="0" fillId="0" borderId="7" xfId="0" applyBorder="1" applyAlignment="1" applyProtection="1">
      <alignment horizontal="center"/>
      <protection locked="0"/>
    </xf>
    <xf numFmtId="20" fontId="0" fillId="0" borderId="6" xfId="0" applyNumberFormat="1" applyBorder="1" applyAlignment="1" applyProtection="1">
      <alignment horizontal="center"/>
      <protection locked="0"/>
    </xf>
    <xf numFmtId="20" fontId="0" fillId="0" borderId="7" xfId="0" applyNumberFormat="1" applyBorder="1" applyAlignment="1" applyProtection="1">
      <alignment horizontal="center"/>
      <protection locked="0"/>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8" xfId="0" applyBorder="1" applyAlignment="1" applyProtection="1">
      <alignment horizontal="center" vertical="center"/>
      <protection/>
    </xf>
    <xf numFmtId="0" fontId="3" fillId="0" borderId="2" xfId="0" applyFont="1" applyBorder="1" applyAlignment="1" applyProtection="1">
      <alignment/>
      <protection/>
    </xf>
    <xf numFmtId="0" fontId="0" fillId="0" borderId="4" xfId="0" applyBorder="1" applyAlignment="1" applyProtection="1">
      <alignment/>
      <protection/>
    </xf>
    <xf numFmtId="0" fontId="0" fillId="0" borderId="4" xfId="0" applyBorder="1" applyAlignment="1" applyProtection="1">
      <alignment horizontal="center"/>
      <protection/>
    </xf>
    <xf numFmtId="0" fontId="0" fillId="0" borderId="9" xfId="0" applyBorder="1" applyAlignment="1" applyProtection="1">
      <alignment horizontal="center"/>
      <protection/>
    </xf>
    <xf numFmtId="0" fontId="0" fillId="0" borderId="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Alignment="1" applyProtection="1">
      <alignment/>
      <protection/>
    </xf>
    <xf numFmtId="0" fontId="0" fillId="0" borderId="17" xfId="0" applyBorder="1" applyAlignment="1" applyProtection="1">
      <alignment horizontal="center" vertical="center"/>
      <protection/>
    </xf>
    <xf numFmtId="0" fontId="3" fillId="0" borderId="1" xfId="0" applyFont="1" applyBorder="1" applyAlignment="1" applyProtection="1">
      <alignment/>
      <protection/>
    </xf>
    <xf numFmtId="0" fontId="0" fillId="0" borderId="1" xfId="0" applyBorder="1" applyAlignment="1" applyProtection="1">
      <alignment/>
      <protection/>
    </xf>
    <xf numFmtId="0" fontId="0" fillId="0" borderId="1" xfId="0" applyBorder="1" applyAlignment="1" applyProtection="1">
      <alignment horizontal="center"/>
      <protection/>
    </xf>
    <xf numFmtId="0" fontId="0" fillId="0" borderId="1"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18" xfId="0" applyBorder="1" applyAlignment="1" applyProtection="1">
      <alignment horizontal="center" vertical="center"/>
      <protection/>
    </xf>
    <xf numFmtId="0" fontId="3" fillId="0" borderId="6" xfId="0" applyFont="1" applyBorder="1" applyAlignment="1" applyProtection="1">
      <alignment/>
      <protection/>
    </xf>
    <xf numFmtId="0" fontId="0" fillId="0" borderId="6" xfId="0" applyBorder="1" applyAlignment="1" applyProtection="1">
      <alignment/>
      <protection/>
    </xf>
    <xf numFmtId="0" fontId="0" fillId="0" borderId="6" xfId="0" applyBorder="1" applyAlignment="1" applyProtection="1">
      <alignment horizontal="center"/>
      <protection/>
    </xf>
    <xf numFmtId="0" fontId="0" fillId="0" borderId="2" xfId="0" applyBorder="1" applyAlignment="1" applyProtection="1">
      <alignment horizontal="center"/>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horizontal="center" vertical="center"/>
      <protection/>
    </xf>
    <xf numFmtId="0" fontId="0" fillId="0" borderId="4" xfId="0" applyBorder="1" applyAlignment="1" applyProtection="1">
      <alignment horizontal="center"/>
      <protection/>
    </xf>
    <xf numFmtId="0" fontId="0" fillId="0" borderId="11" xfId="0" applyBorder="1" applyAlignment="1" applyProtection="1">
      <alignment horizontal="center"/>
      <protection/>
    </xf>
    <xf numFmtId="0" fontId="0" fillId="0" borderId="21" xfId="0" applyBorder="1" applyAlignment="1" applyProtection="1">
      <alignment horizontal="center" vertical="center"/>
      <protection/>
    </xf>
    <xf numFmtId="0" fontId="0" fillId="0" borderId="7" xfId="0" applyBorder="1" applyAlignment="1" applyProtection="1">
      <alignment horizontal="center"/>
      <protection/>
    </xf>
    <xf numFmtId="0" fontId="0" fillId="0" borderId="9" xfId="0" applyBorder="1" applyAlignment="1" applyProtection="1">
      <alignment/>
      <protection/>
    </xf>
    <xf numFmtId="0" fontId="0" fillId="0" borderId="10" xfId="0" applyBorder="1" applyAlignment="1" applyProtection="1">
      <alignment horizontal="center"/>
      <protection/>
    </xf>
    <xf numFmtId="0" fontId="0" fillId="0" borderId="5"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0" xfId="0" applyBorder="1" applyAlignment="1" applyProtection="1">
      <alignment/>
      <protection/>
    </xf>
    <xf numFmtId="1" fontId="0" fillId="0" borderId="0" xfId="0" applyNumberFormat="1" applyAlignment="1" applyProtection="1">
      <alignment horizontal="center"/>
      <protection/>
    </xf>
    <xf numFmtId="168" fontId="0" fillId="0" borderId="0" xfId="0" applyNumberFormat="1" applyAlignment="1" applyProtection="1">
      <alignment horizontal="center"/>
      <protection/>
    </xf>
    <xf numFmtId="0" fontId="0" fillId="0" borderId="5" xfId="0" applyBorder="1" applyAlignment="1" applyProtection="1">
      <alignment/>
      <protection/>
    </xf>
    <xf numFmtId="0" fontId="0" fillId="0" borderId="2" xfId="0" applyBorder="1" applyAlignment="1" applyProtection="1">
      <alignment/>
      <protection/>
    </xf>
    <xf numFmtId="0" fontId="0" fillId="0" borderId="22" xfId="0" applyBorder="1" applyAlignment="1" applyProtection="1">
      <alignment/>
      <protection/>
    </xf>
    <xf numFmtId="0" fontId="0" fillId="0" borderId="7" xfId="0" applyBorder="1" applyAlignment="1" applyProtection="1">
      <alignmen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18"/>
  <sheetViews>
    <sheetView workbookViewId="0" topLeftCell="A3">
      <selection activeCell="A12" sqref="A12"/>
    </sheetView>
  </sheetViews>
  <sheetFormatPr defaultColWidth="11.421875" defaultRowHeight="12.75"/>
  <cols>
    <col min="1" max="1" width="114.421875" style="0" customWidth="1"/>
  </cols>
  <sheetData>
    <row r="1" ht="60">
      <c r="A1" s="39" t="s">
        <v>40</v>
      </c>
    </row>
    <row r="2" ht="45">
      <c r="A2" s="36" t="s">
        <v>29</v>
      </c>
    </row>
    <row r="3" ht="45">
      <c r="A3" s="36" t="s">
        <v>42</v>
      </c>
    </row>
    <row r="4" ht="15">
      <c r="A4" s="36" t="s">
        <v>34</v>
      </c>
    </row>
    <row r="5" ht="45">
      <c r="A5" s="36" t="s">
        <v>35</v>
      </c>
    </row>
    <row r="6" ht="90">
      <c r="A6" s="36" t="s">
        <v>37</v>
      </c>
    </row>
    <row r="7" ht="75">
      <c r="A7" s="36" t="s">
        <v>36</v>
      </c>
    </row>
    <row r="8" ht="45">
      <c r="A8" s="36" t="s">
        <v>38</v>
      </c>
    </row>
    <row r="9" ht="45">
      <c r="A9" s="36" t="s">
        <v>39</v>
      </c>
    </row>
    <row r="10" ht="15">
      <c r="A10" s="38" t="s">
        <v>43</v>
      </c>
    </row>
    <row r="11" ht="15">
      <c r="A11" s="38"/>
    </row>
    <row r="12" ht="15">
      <c r="A12" s="38"/>
    </row>
    <row r="13" ht="15">
      <c r="A13" s="38"/>
    </row>
    <row r="14" ht="15">
      <c r="A14" s="38"/>
    </row>
    <row r="15" ht="15">
      <c r="A15" s="38"/>
    </row>
    <row r="16" ht="12.75">
      <c r="A16" s="37"/>
    </row>
    <row r="17" ht="12.75">
      <c r="A17" s="37"/>
    </row>
    <row r="18" ht="12.75">
      <c r="A18" s="37"/>
    </row>
  </sheetData>
  <sheetProtection password="CA77"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2"/>
  <sheetViews>
    <sheetView workbookViewId="0" topLeftCell="A1">
      <selection activeCell="A2" sqref="A2:G61"/>
    </sheetView>
  </sheetViews>
  <sheetFormatPr defaultColWidth="11.421875" defaultRowHeight="12.75"/>
  <cols>
    <col min="1" max="1" width="23.7109375" style="6" customWidth="1"/>
    <col min="2" max="2" width="30.421875" style="3" customWidth="1"/>
    <col min="3" max="3" width="25.57421875" style="3" customWidth="1"/>
    <col min="4" max="4" width="11.421875" style="3" customWidth="1"/>
    <col min="5" max="5" width="14.7109375" style="3" customWidth="1"/>
    <col min="6" max="6" width="11.421875" style="3" customWidth="1"/>
    <col min="7" max="7" width="33.7109375" style="3" customWidth="1"/>
    <col min="8" max="16384" width="11.421875" style="3" customWidth="1"/>
  </cols>
  <sheetData>
    <row r="1" spans="1:8" s="4" customFormat="1" ht="13.5" thickBot="1">
      <c r="A1" s="27" t="s">
        <v>4</v>
      </c>
      <c r="B1" s="29" t="s">
        <v>5</v>
      </c>
      <c r="C1" s="29" t="s">
        <v>7</v>
      </c>
      <c r="D1" s="29" t="s">
        <v>6</v>
      </c>
      <c r="E1" s="29" t="s">
        <v>8</v>
      </c>
      <c r="F1" s="29" t="s">
        <v>9</v>
      </c>
      <c r="G1" s="30" t="s">
        <v>10</v>
      </c>
      <c r="H1" s="31"/>
    </row>
    <row r="2" spans="1:8" ht="15">
      <c r="A2" s="52"/>
      <c r="B2" s="24"/>
      <c r="C2" s="24"/>
      <c r="D2" s="24"/>
      <c r="E2" s="24"/>
      <c r="F2" s="24"/>
      <c r="G2" s="25"/>
      <c r="H2" s="15"/>
    </row>
    <row r="3" spans="1:8" ht="15">
      <c r="A3" s="53"/>
      <c r="B3" s="7"/>
      <c r="C3" s="7"/>
      <c r="D3" s="7"/>
      <c r="E3" s="7"/>
      <c r="F3" s="7"/>
      <c r="G3" s="18"/>
      <c r="H3" s="15"/>
    </row>
    <row r="4" spans="1:8" ht="15">
      <c r="A4" s="53"/>
      <c r="B4" s="7"/>
      <c r="C4" s="7"/>
      <c r="D4" s="7"/>
      <c r="E4" s="7"/>
      <c r="F4" s="7"/>
      <c r="G4" s="18"/>
      <c r="H4" s="15"/>
    </row>
    <row r="5" spans="1:8" ht="15.75" thickBot="1">
      <c r="A5" s="54"/>
      <c r="B5" s="7"/>
      <c r="D5" s="26"/>
      <c r="E5" s="26"/>
      <c r="F5" s="26"/>
      <c r="G5" s="20"/>
      <c r="H5" s="15"/>
    </row>
    <row r="6" spans="1:8" ht="15">
      <c r="A6" s="52"/>
      <c r="B6" s="24"/>
      <c r="C6" s="24"/>
      <c r="D6" s="24"/>
      <c r="E6" s="24"/>
      <c r="F6" s="24"/>
      <c r="G6" s="25"/>
      <c r="H6" s="15"/>
    </row>
    <row r="7" spans="1:8" ht="12.75">
      <c r="A7" s="53"/>
      <c r="G7" s="18"/>
      <c r="H7" s="15"/>
    </row>
    <row r="8" spans="1:8" ht="12.75">
      <c r="A8" s="53"/>
      <c r="G8" s="18"/>
      <c r="H8" s="15"/>
    </row>
    <row r="9" spans="1:8" ht="13.5" thickBot="1">
      <c r="A9" s="54"/>
      <c r="B9" s="19"/>
      <c r="C9" s="19"/>
      <c r="D9" s="19"/>
      <c r="E9" s="19"/>
      <c r="F9" s="19"/>
      <c r="G9" s="20"/>
      <c r="H9" s="15"/>
    </row>
    <row r="10" spans="1:8" ht="12.75">
      <c r="A10" s="52"/>
      <c r="B10" s="17"/>
      <c r="C10" s="17"/>
      <c r="D10" s="17"/>
      <c r="E10" s="17"/>
      <c r="F10" s="17"/>
      <c r="G10" s="25"/>
      <c r="H10" s="15"/>
    </row>
    <row r="11" spans="1:8" ht="15">
      <c r="A11" s="53"/>
      <c r="B11" s="7"/>
      <c r="G11" s="18"/>
      <c r="H11" s="15"/>
    </row>
    <row r="12" spans="1:8" ht="15">
      <c r="A12" s="53"/>
      <c r="B12" s="7"/>
      <c r="G12" s="18"/>
      <c r="H12" s="15"/>
    </row>
    <row r="13" spans="1:8" ht="15.75" thickBot="1">
      <c r="A13" s="54"/>
      <c r="B13" s="7"/>
      <c r="F13" s="19"/>
      <c r="G13" s="20"/>
      <c r="H13" s="15"/>
    </row>
    <row r="14" spans="1:8" ht="15">
      <c r="A14" s="52"/>
      <c r="B14" s="24"/>
      <c r="C14" s="17"/>
      <c r="D14" s="17"/>
      <c r="E14" s="17"/>
      <c r="F14" s="17"/>
      <c r="G14" s="25"/>
      <c r="H14" s="15"/>
    </row>
    <row r="15" spans="1:8" ht="15">
      <c r="A15" s="53"/>
      <c r="B15" s="7"/>
      <c r="G15" s="18"/>
      <c r="H15" s="15"/>
    </row>
    <row r="16" spans="1:8" ht="15">
      <c r="A16" s="53"/>
      <c r="B16" s="7"/>
      <c r="G16" s="18"/>
      <c r="H16" s="15"/>
    </row>
    <row r="17" spans="1:8" ht="15.75" thickBot="1">
      <c r="A17" s="54"/>
      <c r="B17" s="26"/>
      <c r="C17" s="19"/>
      <c r="D17" s="19"/>
      <c r="E17" s="19"/>
      <c r="F17" s="19"/>
      <c r="G17" s="20"/>
      <c r="H17" s="15"/>
    </row>
    <row r="18" spans="1:8" ht="15">
      <c r="A18" s="52"/>
      <c r="B18" s="24"/>
      <c r="C18" s="17"/>
      <c r="D18" s="17"/>
      <c r="E18" s="17"/>
      <c r="F18" s="17"/>
      <c r="G18" s="25"/>
      <c r="H18" s="15"/>
    </row>
    <row r="19" spans="1:8" ht="15">
      <c r="A19" s="53"/>
      <c r="B19" s="7"/>
      <c r="F19" s="7"/>
      <c r="G19" s="18"/>
      <c r="H19" s="15"/>
    </row>
    <row r="20" spans="1:8" ht="15">
      <c r="A20" s="53"/>
      <c r="B20" s="7"/>
      <c r="F20" s="7"/>
      <c r="G20" s="18"/>
      <c r="H20" s="15"/>
    </row>
    <row r="21" spans="1:8" ht="15.75" thickBot="1">
      <c r="A21" s="54"/>
      <c r="B21" s="26"/>
      <c r="C21" s="19"/>
      <c r="D21" s="19"/>
      <c r="E21" s="19"/>
      <c r="F21" s="26"/>
      <c r="G21" s="20"/>
      <c r="H21" s="15"/>
    </row>
    <row r="22" spans="1:8" ht="15">
      <c r="A22" s="52"/>
      <c r="B22" s="17"/>
      <c r="C22" s="17"/>
      <c r="D22" s="17"/>
      <c r="E22" s="17"/>
      <c r="F22" s="24"/>
      <c r="G22" s="25"/>
      <c r="H22" s="15"/>
    </row>
    <row r="23" spans="1:8" ht="15">
      <c r="A23" s="53"/>
      <c r="F23" s="7"/>
      <c r="G23" s="18"/>
      <c r="H23" s="15"/>
    </row>
    <row r="24" spans="1:8" ht="15">
      <c r="A24" s="53"/>
      <c r="F24" s="7"/>
      <c r="G24" s="18"/>
      <c r="H24" s="15"/>
    </row>
    <row r="25" spans="1:8" ht="15.75" thickBot="1">
      <c r="A25" s="54"/>
      <c r="B25" s="19"/>
      <c r="C25" s="19"/>
      <c r="D25" s="19"/>
      <c r="E25" s="19"/>
      <c r="F25" s="26"/>
      <c r="G25" s="20"/>
      <c r="H25" s="15"/>
    </row>
    <row r="26" spans="1:8" ht="15">
      <c r="A26" s="52"/>
      <c r="B26" s="17"/>
      <c r="C26" s="17"/>
      <c r="D26" s="17"/>
      <c r="E26" s="17"/>
      <c r="F26" s="24"/>
      <c r="G26" s="25"/>
      <c r="H26" s="15"/>
    </row>
    <row r="27" spans="1:8" ht="15">
      <c r="A27" s="53"/>
      <c r="F27" s="7"/>
      <c r="G27" s="18"/>
      <c r="H27" s="15"/>
    </row>
    <row r="28" spans="1:8" ht="15">
      <c r="A28" s="53"/>
      <c r="F28" s="7"/>
      <c r="G28" s="18"/>
      <c r="H28" s="15"/>
    </row>
    <row r="29" spans="1:8" ht="15.75" thickBot="1">
      <c r="A29" s="54"/>
      <c r="B29" s="19"/>
      <c r="C29" s="19"/>
      <c r="D29" s="19"/>
      <c r="E29" s="19"/>
      <c r="F29" s="26"/>
      <c r="G29" s="20"/>
      <c r="H29" s="15"/>
    </row>
    <row r="30" spans="1:8" ht="15">
      <c r="A30" s="52"/>
      <c r="B30" s="17"/>
      <c r="C30" s="17"/>
      <c r="D30" s="17"/>
      <c r="E30" s="17"/>
      <c r="F30" s="24"/>
      <c r="G30" s="25"/>
      <c r="H30" s="15"/>
    </row>
    <row r="31" spans="1:8" ht="15">
      <c r="A31" s="53"/>
      <c r="F31" s="7"/>
      <c r="G31" s="18"/>
      <c r="H31" s="15"/>
    </row>
    <row r="32" spans="1:8" ht="15">
      <c r="A32" s="53"/>
      <c r="F32" s="7"/>
      <c r="G32" s="18"/>
      <c r="H32" s="15"/>
    </row>
    <row r="33" spans="1:8" ht="15.75" thickBot="1">
      <c r="A33" s="54"/>
      <c r="B33" s="19"/>
      <c r="C33" s="19"/>
      <c r="D33" s="19"/>
      <c r="E33" s="19"/>
      <c r="F33" s="26"/>
      <c r="G33" s="20"/>
      <c r="H33" s="15"/>
    </row>
    <row r="34" spans="1:8" ht="15">
      <c r="A34" s="52"/>
      <c r="B34" s="17"/>
      <c r="C34" s="17"/>
      <c r="D34" s="17"/>
      <c r="E34" s="17"/>
      <c r="F34" s="24"/>
      <c r="G34" s="25"/>
      <c r="H34" s="15"/>
    </row>
    <row r="35" spans="1:8" ht="12.75">
      <c r="A35" s="53"/>
      <c r="G35" s="18"/>
      <c r="H35" s="15"/>
    </row>
    <row r="36" spans="1:8" ht="12.75">
      <c r="A36" s="53"/>
      <c r="G36" s="18"/>
      <c r="H36" s="15"/>
    </row>
    <row r="37" spans="1:8" ht="13.5" thickBot="1">
      <c r="A37" s="54"/>
      <c r="B37" s="19"/>
      <c r="C37" s="19"/>
      <c r="D37" s="19"/>
      <c r="E37" s="19"/>
      <c r="F37" s="19"/>
      <c r="G37" s="20"/>
      <c r="H37" s="15"/>
    </row>
    <row r="38" spans="1:8" ht="15">
      <c r="A38" s="52"/>
      <c r="B38" s="24"/>
      <c r="C38" s="17"/>
      <c r="D38" s="17"/>
      <c r="E38" s="17"/>
      <c r="F38" s="17"/>
      <c r="G38" s="25"/>
      <c r="H38" s="15"/>
    </row>
    <row r="39" spans="1:8" ht="15">
      <c r="A39" s="53"/>
      <c r="B39" s="7"/>
      <c r="G39" s="18"/>
      <c r="H39" s="15"/>
    </row>
    <row r="40" spans="1:8" ht="12.75">
      <c r="A40" s="53"/>
      <c r="G40" s="18"/>
      <c r="H40" s="15"/>
    </row>
    <row r="41" spans="1:8" ht="13.5" thickBot="1">
      <c r="A41" s="54"/>
      <c r="B41" s="19"/>
      <c r="C41" s="19"/>
      <c r="D41" s="19"/>
      <c r="E41" s="19"/>
      <c r="F41" s="19"/>
      <c r="G41" s="20"/>
      <c r="H41" s="15"/>
    </row>
    <row r="42" spans="1:8" ht="12.75">
      <c r="A42" s="52"/>
      <c r="B42" s="17"/>
      <c r="C42" s="17"/>
      <c r="D42" s="17"/>
      <c r="E42" s="17"/>
      <c r="F42" s="17"/>
      <c r="G42" s="25"/>
      <c r="H42" s="15"/>
    </row>
    <row r="43" spans="1:8" ht="12.75">
      <c r="A43" s="53"/>
      <c r="G43" s="18"/>
      <c r="H43" s="15"/>
    </row>
    <row r="44" spans="1:8" ht="12.75">
      <c r="A44" s="53"/>
      <c r="G44" s="18"/>
      <c r="H44" s="15"/>
    </row>
    <row r="45" spans="1:8" ht="13.5" thickBot="1">
      <c r="A45" s="54"/>
      <c r="B45" s="19"/>
      <c r="C45" s="19"/>
      <c r="D45" s="19"/>
      <c r="E45" s="19"/>
      <c r="F45" s="19"/>
      <c r="G45" s="20"/>
      <c r="H45" s="15"/>
    </row>
    <row r="46" spans="1:8" ht="12.75">
      <c r="A46" s="52"/>
      <c r="B46" s="17"/>
      <c r="C46" s="17"/>
      <c r="D46" s="17"/>
      <c r="E46" s="17"/>
      <c r="F46" s="17"/>
      <c r="G46" s="25"/>
      <c r="H46" s="15"/>
    </row>
    <row r="47" spans="1:8" ht="12.75">
      <c r="A47" s="53"/>
      <c r="G47" s="18"/>
      <c r="H47" s="15"/>
    </row>
    <row r="48" spans="1:8" ht="12.75">
      <c r="A48" s="53"/>
      <c r="G48" s="18"/>
      <c r="H48" s="15"/>
    </row>
    <row r="49" spans="1:8" ht="13.5" thickBot="1">
      <c r="A49" s="54"/>
      <c r="B49" s="19"/>
      <c r="C49" s="19"/>
      <c r="D49" s="19"/>
      <c r="E49" s="19"/>
      <c r="F49" s="19"/>
      <c r="G49" s="20"/>
      <c r="H49" s="15"/>
    </row>
    <row r="50" spans="1:8" ht="12.75">
      <c r="A50" s="52"/>
      <c r="B50" s="17"/>
      <c r="C50" s="17"/>
      <c r="D50" s="17"/>
      <c r="E50" s="17"/>
      <c r="F50" s="17"/>
      <c r="G50" s="25"/>
      <c r="H50" s="15"/>
    </row>
    <row r="51" spans="1:8" ht="12.75">
      <c r="A51" s="53"/>
      <c r="G51" s="18"/>
      <c r="H51" s="15"/>
    </row>
    <row r="52" spans="1:8" ht="12.75">
      <c r="A52" s="53"/>
      <c r="G52" s="18"/>
      <c r="H52" s="15"/>
    </row>
    <row r="53" spans="1:8" ht="13.5" thickBot="1">
      <c r="A53" s="54"/>
      <c r="B53" s="19"/>
      <c r="C53" s="19"/>
      <c r="D53" s="19"/>
      <c r="E53" s="19"/>
      <c r="F53" s="19"/>
      <c r="G53" s="20"/>
      <c r="H53" s="15"/>
    </row>
    <row r="54" spans="1:8" ht="12.75">
      <c r="A54" s="52"/>
      <c r="B54" s="17"/>
      <c r="C54" s="17"/>
      <c r="D54" s="17"/>
      <c r="E54" s="17"/>
      <c r="F54" s="17"/>
      <c r="G54" s="25"/>
      <c r="H54" s="15"/>
    </row>
    <row r="55" spans="1:8" ht="12.75">
      <c r="A55" s="53"/>
      <c r="G55" s="18"/>
      <c r="H55" s="15"/>
    </row>
    <row r="56" spans="1:8" ht="12.75">
      <c r="A56" s="53"/>
      <c r="G56" s="18"/>
      <c r="H56" s="15"/>
    </row>
    <row r="57" spans="1:8" ht="13.5" thickBot="1">
      <c r="A57" s="54"/>
      <c r="B57" s="19"/>
      <c r="C57" s="19"/>
      <c r="D57" s="19"/>
      <c r="E57" s="19"/>
      <c r="F57" s="19"/>
      <c r="G57" s="20"/>
      <c r="H57" s="15"/>
    </row>
    <row r="58" spans="1:8" ht="12.75">
      <c r="A58" s="52"/>
      <c r="B58" s="17"/>
      <c r="C58" s="17"/>
      <c r="D58" s="17"/>
      <c r="E58" s="17"/>
      <c r="F58" s="17"/>
      <c r="G58" s="25"/>
      <c r="H58" s="15"/>
    </row>
    <row r="59" spans="1:8" ht="12.75">
      <c r="A59" s="53"/>
      <c r="G59" s="18"/>
      <c r="H59" s="15"/>
    </row>
    <row r="60" spans="1:8" ht="12.75">
      <c r="A60" s="53"/>
      <c r="G60" s="18"/>
      <c r="H60" s="15"/>
    </row>
    <row r="61" spans="1:8" ht="13.5" thickBot="1">
      <c r="A61" s="54"/>
      <c r="B61" s="19"/>
      <c r="C61" s="19"/>
      <c r="D61" s="19"/>
      <c r="E61" s="19"/>
      <c r="F61" s="19"/>
      <c r="G61" s="20"/>
      <c r="H61" s="15"/>
    </row>
    <row r="62" spans="1:7" ht="12.75">
      <c r="A62" s="8"/>
      <c r="B62" s="16"/>
      <c r="C62" s="16"/>
      <c r="D62" s="16"/>
      <c r="E62" s="16"/>
      <c r="F62" s="16"/>
      <c r="G62" s="16"/>
    </row>
  </sheetData>
  <sheetProtection/>
  <mergeCells count="15">
    <mergeCell ref="A10:A13"/>
    <mergeCell ref="A14:A17"/>
    <mergeCell ref="A18:A21"/>
    <mergeCell ref="A2:A5"/>
    <mergeCell ref="A6:A9"/>
    <mergeCell ref="A22:A25"/>
    <mergeCell ref="A26:A29"/>
    <mergeCell ref="A30:A33"/>
    <mergeCell ref="A34:A37"/>
    <mergeCell ref="A54:A57"/>
    <mergeCell ref="A58:A61"/>
    <mergeCell ref="A38:A41"/>
    <mergeCell ref="A42:A45"/>
    <mergeCell ref="A46:A49"/>
    <mergeCell ref="A50:A53"/>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workbookViewId="0" topLeftCell="A1">
      <selection activeCell="D3" sqref="D3"/>
    </sheetView>
  </sheetViews>
  <sheetFormatPr defaultColWidth="11.421875" defaultRowHeight="12.75"/>
  <cols>
    <col min="1" max="1" width="24.140625" style="6" customWidth="1"/>
    <col min="2" max="2" width="29.421875" style="3" customWidth="1"/>
    <col min="3" max="3" width="22.8515625" style="3" customWidth="1"/>
    <col min="4" max="4" width="7.8515625" style="0" customWidth="1"/>
    <col min="5" max="5" width="11.421875" style="6" customWidth="1"/>
    <col min="6" max="6" width="15.28125" style="6" customWidth="1"/>
    <col min="7" max="9" width="11.421875" style="6" customWidth="1"/>
    <col min="10" max="16384" width="11.421875" style="3" customWidth="1"/>
  </cols>
  <sheetData>
    <row r="1" spans="1:10" ht="13.5" thickBot="1">
      <c r="A1" s="21" t="s">
        <v>4</v>
      </c>
      <c r="B1" s="19" t="s">
        <v>5</v>
      </c>
      <c r="C1" s="19" t="s">
        <v>11</v>
      </c>
      <c r="D1" s="28" t="s">
        <v>17</v>
      </c>
      <c r="E1" s="22" t="s">
        <v>12</v>
      </c>
      <c r="F1" s="22" t="s">
        <v>13</v>
      </c>
      <c r="G1" s="22" t="s">
        <v>14</v>
      </c>
      <c r="H1" s="22" t="s">
        <v>15</v>
      </c>
      <c r="I1" s="23" t="s">
        <v>16</v>
      </c>
      <c r="J1" s="15"/>
    </row>
    <row r="2" spans="1:10" ht="15" customHeight="1">
      <c r="A2" s="52">
        <f>Inscriptions!A2</f>
        <v>0</v>
      </c>
      <c r="B2" s="59">
        <f>Inscriptions!B2</f>
        <v>0</v>
      </c>
      <c r="C2" s="59">
        <f>Inscriptions!C2</f>
        <v>0</v>
      </c>
      <c r="D2" s="43"/>
      <c r="E2" s="60">
        <v>0.3333333333333333</v>
      </c>
      <c r="F2" s="60">
        <f>E2+10/1440</f>
        <v>0.34027777777777773</v>
      </c>
      <c r="G2" s="60">
        <f>F2+20/1440</f>
        <v>0.35416666666666663</v>
      </c>
      <c r="H2" s="61"/>
      <c r="I2" s="62"/>
      <c r="J2" s="15"/>
    </row>
    <row r="3" spans="1:10" ht="15" customHeight="1">
      <c r="A3" s="53"/>
      <c r="B3" s="7">
        <f>Inscriptions!B3</f>
        <v>0</v>
      </c>
      <c r="C3" s="7">
        <f>Inscriptions!C3</f>
        <v>0</v>
      </c>
      <c r="D3" s="44"/>
      <c r="E3" s="56"/>
      <c r="F3" s="56"/>
      <c r="G3" s="56"/>
      <c r="H3" s="63"/>
      <c r="I3" s="64"/>
      <c r="J3" s="15"/>
    </row>
    <row r="4" spans="1:10" ht="15" customHeight="1">
      <c r="A4" s="53"/>
      <c r="B4" s="7">
        <f>Inscriptions!B4</f>
        <v>0</v>
      </c>
      <c r="C4" s="7">
        <f>Inscriptions!C4</f>
        <v>0</v>
      </c>
      <c r="D4" s="44"/>
      <c r="E4" s="56"/>
      <c r="F4" s="56"/>
      <c r="G4" s="56"/>
      <c r="H4" s="63"/>
      <c r="I4" s="64"/>
      <c r="J4" s="15"/>
    </row>
    <row r="5" spans="1:10" ht="15" customHeight="1" thickBot="1">
      <c r="A5" s="54"/>
      <c r="B5" s="26">
        <f>Inscriptions!B5</f>
        <v>0</v>
      </c>
      <c r="C5" s="26">
        <f>Inscriptions!C5</f>
        <v>0</v>
      </c>
      <c r="D5" s="45"/>
      <c r="E5" s="57"/>
      <c r="F5" s="57"/>
      <c r="G5" s="57"/>
      <c r="H5" s="50"/>
      <c r="I5" s="65"/>
      <c r="J5" s="15"/>
    </row>
    <row r="6" spans="1:10" ht="15" customHeight="1">
      <c r="A6" s="52">
        <f>Inscriptions!A6</f>
        <v>0</v>
      </c>
      <c r="B6" s="59">
        <f>Inscriptions!B6</f>
        <v>0</v>
      </c>
      <c r="C6" s="59">
        <f>Inscriptions!C6</f>
        <v>0</v>
      </c>
      <c r="D6" s="43"/>
      <c r="E6" s="60">
        <v>0.3576388888888889</v>
      </c>
      <c r="F6" s="60">
        <f>E6+10/1440</f>
        <v>0.3645833333333333</v>
      </c>
      <c r="G6" s="60">
        <f>F6+20/1440</f>
        <v>0.3784722222222222</v>
      </c>
      <c r="H6" s="61"/>
      <c r="I6" s="62"/>
      <c r="J6" s="15"/>
    </row>
    <row r="7" spans="1:10" ht="15" customHeight="1">
      <c r="A7" s="53"/>
      <c r="B7" s="7">
        <f>Inscriptions!B7</f>
        <v>0</v>
      </c>
      <c r="C7" s="7">
        <f>Inscriptions!C7</f>
        <v>0</v>
      </c>
      <c r="D7" s="44"/>
      <c r="E7" s="56"/>
      <c r="F7" s="56"/>
      <c r="G7" s="56"/>
      <c r="H7" s="63"/>
      <c r="I7" s="64"/>
      <c r="J7" s="15"/>
    </row>
    <row r="8" spans="1:10" ht="15" customHeight="1">
      <c r="A8" s="53"/>
      <c r="B8" s="7">
        <f>Inscriptions!B8</f>
        <v>0</v>
      </c>
      <c r="C8" s="7">
        <f>Inscriptions!C8</f>
        <v>0</v>
      </c>
      <c r="D8" s="44"/>
      <c r="E8" s="56"/>
      <c r="F8" s="56"/>
      <c r="G8" s="56"/>
      <c r="H8" s="63"/>
      <c r="I8" s="64"/>
      <c r="J8" s="15"/>
    </row>
    <row r="9" spans="1:10" ht="15" customHeight="1" thickBot="1">
      <c r="A9" s="54"/>
      <c r="B9" s="26">
        <f>Inscriptions!B9</f>
        <v>0</v>
      </c>
      <c r="C9" s="26">
        <f>Inscriptions!C9</f>
        <v>0</v>
      </c>
      <c r="D9" s="45"/>
      <c r="E9" s="57"/>
      <c r="F9" s="57"/>
      <c r="G9" s="57"/>
      <c r="H9" s="66"/>
      <c r="I9" s="67"/>
      <c r="J9" s="15"/>
    </row>
    <row r="10" spans="1:9" ht="15" customHeight="1">
      <c r="A10" s="52">
        <f>Inscriptions!A10</f>
        <v>0</v>
      </c>
      <c r="B10" s="59">
        <f>Inscriptions!B10</f>
        <v>0</v>
      </c>
      <c r="C10" s="59">
        <f>Inscriptions!C10</f>
        <v>0</v>
      </c>
      <c r="D10" s="43"/>
      <c r="E10" s="60">
        <v>0.3333333333333333</v>
      </c>
      <c r="F10" s="60">
        <f>E10+10/1440</f>
        <v>0.34027777777777773</v>
      </c>
      <c r="G10" s="60">
        <f>F10+20/1440</f>
        <v>0.35416666666666663</v>
      </c>
      <c r="H10" s="61"/>
      <c r="I10" s="62"/>
    </row>
    <row r="11" spans="1:9" ht="15" customHeight="1">
      <c r="A11" s="53"/>
      <c r="B11" s="7">
        <f>Inscriptions!B11</f>
        <v>0</v>
      </c>
      <c r="C11" s="7">
        <f>Inscriptions!C11</f>
        <v>0</v>
      </c>
      <c r="D11" s="44"/>
      <c r="E11" s="56"/>
      <c r="F11" s="56"/>
      <c r="G11" s="56"/>
      <c r="H11" s="63"/>
      <c r="I11" s="64"/>
    </row>
    <row r="12" spans="1:9" ht="15" customHeight="1">
      <c r="A12" s="53"/>
      <c r="B12" s="7">
        <f>Inscriptions!B12</f>
        <v>0</v>
      </c>
      <c r="C12" s="7">
        <f>Inscriptions!C12</f>
        <v>0</v>
      </c>
      <c r="D12" s="44"/>
      <c r="E12" s="56"/>
      <c r="F12" s="56"/>
      <c r="G12" s="56"/>
      <c r="H12" s="63"/>
      <c r="I12" s="64"/>
    </row>
    <row r="13" spans="1:9" ht="15" customHeight="1" thickBot="1">
      <c r="A13" s="54"/>
      <c r="B13" s="26">
        <f>Inscriptions!B13</f>
        <v>0</v>
      </c>
      <c r="C13" s="26">
        <f>Inscriptions!C13</f>
        <v>0</v>
      </c>
      <c r="D13" s="45"/>
      <c r="E13" s="57"/>
      <c r="F13" s="57"/>
      <c r="G13" s="57"/>
      <c r="H13" s="50"/>
      <c r="I13" s="65"/>
    </row>
    <row r="14" spans="1:9" ht="15" customHeight="1">
      <c r="A14" s="52">
        <f>Inscriptions!A14</f>
        <v>0</v>
      </c>
      <c r="B14" s="59">
        <f>Inscriptions!B14</f>
        <v>0</v>
      </c>
      <c r="C14" s="59">
        <f>Inscriptions!C14</f>
        <v>0</v>
      </c>
      <c r="D14" s="43"/>
      <c r="E14" s="60">
        <v>0.3576388888888889</v>
      </c>
      <c r="F14" s="60">
        <f>E14+10/1440</f>
        <v>0.3645833333333333</v>
      </c>
      <c r="G14" s="60">
        <f>F14+20/1440</f>
        <v>0.3784722222222222</v>
      </c>
      <c r="H14" s="61"/>
      <c r="I14" s="62"/>
    </row>
    <row r="15" spans="1:9" ht="15" customHeight="1">
      <c r="A15" s="53"/>
      <c r="B15" s="7">
        <f>Inscriptions!B15</f>
        <v>0</v>
      </c>
      <c r="C15" s="7">
        <f>Inscriptions!C15</f>
        <v>0</v>
      </c>
      <c r="D15" s="44"/>
      <c r="E15" s="56"/>
      <c r="F15" s="56"/>
      <c r="G15" s="56"/>
      <c r="H15" s="63"/>
      <c r="I15" s="64"/>
    </row>
    <row r="16" spans="1:9" ht="15" customHeight="1">
      <c r="A16" s="53"/>
      <c r="B16" s="7">
        <f>Inscriptions!B16</f>
        <v>0</v>
      </c>
      <c r="C16" s="7">
        <f>Inscriptions!C16</f>
        <v>0</v>
      </c>
      <c r="D16" s="44"/>
      <c r="E16" s="56"/>
      <c r="F16" s="56"/>
      <c r="G16" s="56"/>
      <c r="H16" s="63"/>
      <c r="I16" s="64"/>
    </row>
    <row r="17" spans="1:9" ht="15" customHeight="1" thickBot="1">
      <c r="A17" s="54"/>
      <c r="B17" s="26">
        <f>Inscriptions!B17</f>
        <v>0</v>
      </c>
      <c r="C17" s="26">
        <f>Inscriptions!C17</f>
        <v>0</v>
      </c>
      <c r="D17" s="45"/>
      <c r="E17" s="57"/>
      <c r="F17" s="57"/>
      <c r="G17" s="57"/>
      <c r="H17" s="66"/>
      <c r="I17" s="67"/>
    </row>
    <row r="18" spans="1:9" ht="15">
      <c r="A18" s="52">
        <f>Inscriptions!A18</f>
        <v>0</v>
      </c>
      <c r="B18" s="59">
        <f>Inscriptions!B18</f>
        <v>0</v>
      </c>
      <c r="C18" s="59">
        <f>Inscriptions!C18</f>
        <v>0</v>
      </c>
      <c r="D18" s="43"/>
      <c r="E18" s="60">
        <v>0.3333333333333333</v>
      </c>
      <c r="F18" s="60">
        <f>E18+10/1440</f>
        <v>0.34027777777777773</v>
      </c>
      <c r="G18" s="60">
        <f>F18+20/1440</f>
        <v>0.35416666666666663</v>
      </c>
      <c r="H18" s="61"/>
      <c r="I18" s="62"/>
    </row>
    <row r="19" spans="1:9" ht="15">
      <c r="A19" s="53"/>
      <c r="B19" s="7">
        <f>Inscriptions!B19</f>
        <v>0</v>
      </c>
      <c r="C19" s="7">
        <f>Inscriptions!C19</f>
        <v>0</v>
      </c>
      <c r="D19" s="44"/>
      <c r="E19" s="56"/>
      <c r="F19" s="56"/>
      <c r="G19" s="56"/>
      <c r="H19" s="63"/>
      <c r="I19" s="64"/>
    </row>
    <row r="20" spans="1:9" ht="15">
      <c r="A20" s="53"/>
      <c r="B20" s="7">
        <f>Inscriptions!B20</f>
        <v>0</v>
      </c>
      <c r="C20" s="7">
        <f>Inscriptions!C20</f>
        <v>0</v>
      </c>
      <c r="D20" s="44"/>
      <c r="E20" s="56"/>
      <c r="F20" s="56"/>
      <c r="G20" s="56"/>
      <c r="H20" s="63"/>
      <c r="I20" s="64"/>
    </row>
    <row r="21" spans="1:9" ht="15.75" thickBot="1">
      <c r="A21" s="54"/>
      <c r="B21" s="26">
        <f>Inscriptions!B21</f>
        <v>0</v>
      </c>
      <c r="C21" s="26">
        <f>Inscriptions!C21</f>
        <v>0</v>
      </c>
      <c r="D21" s="45"/>
      <c r="E21" s="57"/>
      <c r="F21" s="57"/>
      <c r="G21" s="57"/>
      <c r="H21" s="50"/>
      <c r="I21" s="65"/>
    </row>
    <row r="22" spans="1:9" ht="15">
      <c r="A22" s="52">
        <f>Inscriptions!A22</f>
        <v>0</v>
      </c>
      <c r="B22" s="59">
        <f>Inscriptions!B22</f>
        <v>0</v>
      </c>
      <c r="C22" s="59">
        <f>Inscriptions!C22</f>
        <v>0</v>
      </c>
      <c r="D22" s="43"/>
      <c r="E22" s="60">
        <v>0.3576388888888889</v>
      </c>
      <c r="F22" s="60">
        <f>E22+10/1440</f>
        <v>0.3645833333333333</v>
      </c>
      <c r="G22" s="60">
        <f>F22+20/1440</f>
        <v>0.3784722222222222</v>
      </c>
      <c r="H22" s="61"/>
      <c r="I22" s="62"/>
    </row>
    <row r="23" spans="1:9" ht="15">
      <c r="A23" s="53"/>
      <c r="B23" s="7">
        <f>Inscriptions!B23</f>
        <v>0</v>
      </c>
      <c r="C23" s="7">
        <f>Inscriptions!C23</f>
        <v>0</v>
      </c>
      <c r="D23" s="44"/>
      <c r="E23" s="56"/>
      <c r="F23" s="56"/>
      <c r="G23" s="56"/>
      <c r="H23" s="63"/>
      <c r="I23" s="64"/>
    </row>
    <row r="24" spans="1:9" ht="15">
      <c r="A24" s="53"/>
      <c r="B24" s="7">
        <f>Inscriptions!B24</f>
        <v>0</v>
      </c>
      <c r="C24" s="7">
        <f>Inscriptions!C24</f>
        <v>0</v>
      </c>
      <c r="D24" s="44"/>
      <c r="E24" s="56"/>
      <c r="F24" s="56"/>
      <c r="G24" s="56"/>
      <c r="H24" s="63"/>
      <c r="I24" s="64"/>
    </row>
    <row r="25" spans="1:9" ht="15.75" thickBot="1">
      <c r="A25" s="54"/>
      <c r="B25" s="26">
        <f>Inscriptions!B25</f>
        <v>0</v>
      </c>
      <c r="C25" s="26">
        <f>Inscriptions!C25</f>
        <v>0</v>
      </c>
      <c r="D25" s="45"/>
      <c r="E25" s="57"/>
      <c r="F25" s="57"/>
      <c r="G25" s="57"/>
      <c r="H25" s="66"/>
      <c r="I25" s="67"/>
    </row>
    <row r="26" spans="1:9" ht="15">
      <c r="A26" s="52">
        <f>Inscriptions!A26</f>
        <v>0</v>
      </c>
      <c r="B26" s="59">
        <f>Inscriptions!B26</f>
        <v>0</v>
      </c>
      <c r="C26" s="59">
        <f>Inscriptions!C26</f>
        <v>0</v>
      </c>
      <c r="D26" s="43"/>
      <c r="E26" s="60">
        <v>0.3333333333333333</v>
      </c>
      <c r="F26" s="60">
        <f>E26+10/1440</f>
        <v>0.34027777777777773</v>
      </c>
      <c r="G26" s="60">
        <f>F26+20/1440</f>
        <v>0.35416666666666663</v>
      </c>
      <c r="H26" s="61"/>
      <c r="I26" s="62"/>
    </row>
    <row r="27" spans="1:9" ht="15">
      <c r="A27" s="53"/>
      <c r="B27" s="7">
        <f>Inscriptions!B27</f>
        <v>0</v>
      </c>
      <c r="C27" s="7">
        <f>Inscriptions!C27</f>
        <v>0</v>
      </c>
      <c r="D27" s="44"/>
      <c r="E27" s="56"/>
      <c r="F27" s="56"/>
      <c r="G27" s="56"/>
      <c r="H27" s="63"/>
      <c r="I27" s="64"/>
    </row>
    <row r="28" spans="1:9" ht="15">
      <c r="A28" s="53"/>
      <c r="B28" s="7">
        <f>Inscriptions!B28</f>
        <v>0</v>
      </c>
      <c r="C28" s="7">
        <f>Inscriptions!C28</f>
        <v>0</v>
      </c>
      <c r="D28" s="44"/>
      <c r="E28" s="56"/>
      <c r="F28" s="56"/>
      <c r="G28" s="56"/>
      <c r="H28" s="63"/>
      <c r="I28" s="64"/>
    </row>
    <row r="29" spans="1:9" ht="15.75" thickBot="1">
      <c r="A29" s="54"/>
      <c r="B29" s="26">
        <f>Inscriptions!B29</f>
        <v>0</v>
      </c>
      <c r="C29" s="26">
        <f>Inscriptions!C29</f>
        <v>0</v>
      </c>
      <c r="D29" s="45"/>
      <c r="E29" s="57"/>
      <c r="F29" s="57"/>
      <c r="G29" s="57"/>
      <c r="H29" s="50"/>
      <c r="I29" s="65"/>
    </row>
    <row r="30" spans="1:9" ht="15">
      <c r="A30" s="52">
        <f>Inscriptions!A30</f>
        <v>0</v>
      </c>
      <c r="B30" s="59">
        <f>Inscriptions!B30</f>
        <v>0</v>
      </c>
      <c r="C30" s="59">
        <f>Inscriptions!C30</f>
        <v>0</v>
      </c>
      <c r="D30" s="43"/>
      <c r="E30" s="60">
        <v>0.3576388888888889</v>
      </c>
      <c r="F30" s="60">
        <f>E30+10/1440</f>
        <v>0.3645833333333333</v>
      </c>
      <c r="G30" s="60">
        <f>F30+20/1440</f>
        <v>0.3784722222222222</v>
      </c>
      <c r="H30" s="61"/>
      <c r="I30" s="62"/>
    </row>
    <row r="31" spans="1:9" ht="15">
      <c r="A31" s="53"/>
      <c r="B31" s="7">
        <f>Inscriptions!B31</f>
        <v>0</v>
      </c>
      <c r="C31" s="7">
        <f>Inscriptions!C31</f>
        <v>0</v>
      </c>
      <c r="D31" s="44"/>
      <c r="E31" s="56"/>
      <c r="F31" s="56"/>
      <c r="G31" s="56"/>
      <c r="H31" s="63"/>
      <c r="I31" s="64"/>
    </row>
    <row r="32" spans="1:9" ht="15">
      <c r="A32" s="53"/>
      <c r="B32" s="7">
        <f>Inscriptions!B32</f>
        <v>0</v>
      </c>
      <c r="C32" s="7">
        <f>Inscriptions!C32</f>
        <v>0</v>
      </c>
      <c r="D32" s="44"/>
      <c r="E32" s="56"/>
      <c r="F32" s="56"/>
      <c r="G32" s="56"/>
      <c r="H32" s="63"/>
      <c r="I32" s="64"/>
    </row>
    <row r="33" spans="1:9" ht="15.75" thickBot="1">
      <c r="A33" s="54"/>
      <c r="B33" s="26">
        <f>Inscriptions!B33</f>
        <v>0</v>
      </c>
      <c r="C33" s="26">
        <f>Inscriptions!C33</f>
        <v>0</v>
      </c>
      <c r="D33" s="45"/>
      <c r="E33" s="57"/>
      <c r="F33" s="57"/>
      <c r="G33" s="57"/>
      <c r="H33" s="66"/>
      <c r="I33" s="67"/>
    </row>
    <row r="34" spans="1:9" ht="15">
      <c r="A34" s="52">
        <f>Inscriptions!A34</f>
        <v>0</v>
      </c>
      <c r="B34" s="59">
        <f>Inscriptions!B34</f>
        <v>0</v>
      </c>
      <c r="C34" s="59">
        <f>Inscriptions!C34</f>
        <v>0</v>
      </c>
      <c r="D34" s="43"/>
      <c r="E34" s="60">
        <v>0.3333333333333333</v>
      </c>
      <c r="F34" s="60">
        <f>E34+10/1440</f>
        <v>0.34027777777777773</v>
      </c>
      <c r="G34" s="60">
        <f>F34+20/1440</f>
        <v>0.35416666666666663</v>
      </c>
      <c r="H34" s="61"/>
      <c r="I34" s="62"/>
    </row>
    <row r="35" spans="1:9" ht="15">
      <c r="A35" s="53"/>
      <c r="B35" s="7">
        <f>Inscriptions!B35</f>
        <v>0</v>
      </c>
      <c r="C35" s="7">
        <f>Inscriptions!C35</f>
        <v>0</v>
      </c>
      <c r="D35" s="44"/>
      <c r="E35" s="56"/>
      <c r="F35" s="56"/>
      <c r="G35" s="56"/>
      <c r="H35" s="63"/>
      <c r="I35" s="64"/>
    </row>
    <row r="36" spans="1:9" ht="15">
      <c r="A36" s="53"/>
      <c r="B36" s="7">
        <f>Inscriptions!B36</f>
        <v>0</v>
      </c>
      <c r="C36" s="7">
        <f>Inscriptions!C36</f>
        <v>0</v>
      </c>
      <c r="D36" s="44"/>
      <c r="E36" s="56"/>
      <c r="F36" s="56"/>
      <c r="G36" s="56"/>
      <c r="H36" s="63"/>
      <c r="I36" s="64"/>
    </row>
    <row r="37" spans="1:9" ht="15.75" thickBot="1">
      <c r="A37" s="54"/>
      <c r="B37" s="26">
        <f>Inscriptions!B37</f>
        <v>0</v>
      </c>
      <c r="C37" s="26">
        <f>Inscriptions!C37</f>
        <v>0</v>
      </c>
      <c r="D37" s="45"/>
      <c r="E37" s="57"/>
      <c r="F37" s="57"/>
      <c r="G37" s="57"/>
      <c r="H37" s="50"/>
      <c r="I37" s="65"/>
    </row>
    <row r="38" spans="1:9" ht="15">
      <c r="A38" s="52">
        <f>Inscriptions!A38</f>
        <v>0</v>
      </c>
      <c r="B38" s="59">
        <f>Inscriptions!B38</f>
        <v>0</v>
      </c>
      <c r="C38" s="59">
        <f>Inscriptions!C38</f>
        <v>0</v>
      </c>
      <c r="D38" s="43"/>
      <c r="E38" s="60">
        <v>0.3576388888888889</v>
      </c>
      <c r="F38" s="60">
        <f>E38+10/1440</f>
        <v>0.3645833333333333</v>
      </c>
      <c r="G38" s="60">
        <f>F38+20/1440</f>
        <v>0.3784722222222222</v>
      </c>
      <c r="H38" s="61"/>
      <c r="I38" s="62"/>
    </row>
    <row r="39" spans="1:9" ht="15">
      <c r="A39" s="53"/>
      <c r="B39" s="7">
        <f>Inscriptions!B39</f>
        <v>0</v>
      </c>
      <c r="C39" s="7">
        <f>Inscriptions!C39</f>
        <v>0</v>
      </c>
      <c r="D39" s="44"/>
      <c r="E39" s="56"/>
      <c r="F39" s="56"/>
      <c r="G39" s="56"/>
      <c r="H39" s="63"/>
      <c r="I39" s="64"/>
    </row>
    <row r="40" spans="1:9" ht="15">
      <c r="A40" s="53"/>
      <c r="B40" s="7">
        <f>Inscriptions!B40</f>
        <v>0</v>
      </c>
      <c r="C40" s="7">
        <f>Inscriptions!C40</f>
        <v>0</v>
      </c>
      <c r="D40" s="44"/>
      <c r="E40" s="56"/>
      <c r="F40" s="56"/>
      <c r="G40" s="56"/>
      <c r="H40" s="63"/>
      <c r="I40" s="64"/>
    </row>
    <row r="41" spans="1:9" ht="15.75" thickBot="1">
      <c r="A41" s="54"/>
      <c r="B41" s="26">
        <f>Inscriptions!B41</f>
        <v>0</v>
      </c>
      <c r="C41" s="26">
        <f>Inscriptions!C41</f>
        <v>0</v>
      </c>
      <c r="D41" s="45"/>
      <c r="E41" s="57"/>
      <c r="F41" s="57"/>
      <c r="G41" s="57"/>
      <c r="H41" s="66"/>
      <c r="I41" s="67"/>
    </row>
    <row r="42" spans="1:9" ht="15">
      <c r="A42" s="52">
        <f>Inscriptions!A42</f>
        <v>0</v>
      </c>
      <c r="B42" s="59">
        <f>Inscriptions!B42</f>
        <v>0</v>
      </c>
      <c r="C42" s="59">
        <f>Inscriptions!C42</f>
        <v>0</v>
      </c>
      <c r="D42" s="43"/>
      <c r="E42" s="60">
        <v>0.3333333333333333</v>
      </c>
      <c r="F42" s="60">
        <f>E42+10/1440</f>
        <v>0.34027777777777773</v>
      </c>
      <c r="G42" s="60">
        <f>F42+20/1440</f>
        <v>0.35416666666666663</v>
      </c>
      <c r="H42" s="61"/>
      <c r="I42" s="62"/>
    </row>
    <row r="43" spans="1:9" ht="15">
      <c r="A43" s="53"/>
      <c r="B43" s="7">
        <f>Inscriptions!B43</f>
        <v>0</v>
      </c>
      <c r="C43" s="7">
        <f>Inscriptions!C43</f>
        <v>0</v>
      </c>
      <c r="D43" s="44"/>
      <c r="E43" s="56"/>
      <c r="F43" s="56"/>
      <c r="G43" s="56"/>
      <c r="H43" s="63"/>
      <c r="I43" s="64"/>
    </row>
    <row r="44" spans="1:9" ht="15">
      <c r="A44" s="53"/>
      <c r="B44" s="7">
        <f>Inscriptions!B44</f>
        <v>0</v>
      </c>
      <c r="C44" s="7">
        <f>Inscriptions!C44</f>
        <v>0</v>
      </c>
      <c r="D44" s="44"/>
      <c r="E44" s="56"/>
      <c r="F44" s="56"/>
      <c r="G44" s="56"/>
      <c r="H44" s="63"/>
      <c r="I44" s="64"/>
    </row>
    <row r="45" spans="1:9" ht="15.75" thickBot="1">
      <c r="A45" s="54"/>
      <c r="B45" s="26">
        <f>Inscriptions!B45</f>
        <v>0</v>
      </c>
      <c r="C45" s="26">
        <f>Inscriptions!C45</f>
        <v>0</v>
      </c>
      <c r="D45" s="45"/>
      <c r="E45" s="57"/>
      <c r="F45" s="57"/>
      <c r="G45" s="57"/>
      <c r="H45" s="50"/>
      <c r="I45" s="65"/>
    </row>
    <row r="46" spans="1:9" ht="15">
      <c r="A46" s="52">
        <f>Inscriptions!A46</f>
        <v>0</v>
      </c>
      <c r="B46" s="59">
        <f>Inscriptions!B46</f>
        <v>0</v>
      </c>
      <c r="C46" s="59">
        <f>Inscriptions!C46</f>
        <v>0</v>
      </c>
      <c r="D46" s="43"/>
      <c r="E46" s="60">
        <v>0.3576388888888889</v>
      </c>
      <c r="F46" s="60">
        <f>E46+10/1440</f>
        <v>0.3645833333333333</v>
      </c>
      <c r="G46" s="60">
        <f>F46+20/1440</f>
        <v>0.3784722222222222</v>
      </c>
      <c r="H46" s="61"/>
      <c r="I46" s="62"/>
    </row>
    <row r="47" spans="1:9" ht="15">
      <c r="A47" s="53"/>
      <c r="B47" s="7">
        <f>Inscriptions!B47</f>
        <v>0</v>
      </c>
      <c r="C47" s="7">
        <f>Inscriptions!C47</f>
        <v>0</v>
      </c>
      <c r="D47" s="44"/>
      <c r="E47" s="56"/>
      <c r="F47" s="56"/>
      <c r="G47" s="56"/>
      <c r="H47" s="63"/>
      <c r="I47" s="64"/>
    </row>
    <row r="48" spans="1:9" ht="15">
      <c r="A48" s="53"/>
      <c r="B48" s="7">
        <f>Inscriptions!B48</f>
        <v>0</v>
      </c>
      <c r="C48" s="7">
        <f>Inscriptions!C48</f>
        <v>0</v>
      </c>
      <c r="D48" s="44"/>
      <c r="E48" s="56"/>
      <c r="F48" s="56"/>
      <c r="G48" s="56"/>
      <c r="H48" s="63"/>
      <c r="I48" s="64"/>
    </row>
    <row r="49" spans="1:9" ht="15.75" thickBot="1">
      <c r="A49" s="54"/>
      <c r="B49" s="26">
        <f>Inscriptions!B49</f>
        <v>0</v>
      </c>
      <c r="C49" s="26">
        <f>Inscriptions!C49</f>
        <v>0</v>
      </c>
      <c r="D49" s="45"/>
      <c r="E49" s="57"/>
      <c r="F49" s="57"/>
      <c r="G49" s="57"/>
      <c r="H49" s="66"/>
      <c r="I49" s="67"/>
    </row>
    <row r="50" spans="1:9" ht="15">
      <c r="A50" s="52">
        <f>Inscriptions!A50</f>
        <v>0</v>
      </c>
      <c r="B50" s="59">
        <f>Inscriptions!B50</f>
        <v>0</v>
      </c>
      <c r="C50" s="59">
        <f>Inscriptions!C50</f>
        <v>0</v>
      </c>
      <c r="D50" s="43"/>
      <c r="E50" s="60">
        <v>0.3333333333333333</v>
      </c>
      <c r="F50" s="60">
        <f>E50+10/1440</f>
        <v>0.34027777777777773</v>
      </c>
      <c r="G50" s="60">
        <f>F50+20/1440</f>
        <v>0.35416666666666663</v>
      </c>
      <c r="H50" s="61"/>
      <c r="I50" s="62"/>
    </row>
    <row r="51" spans="1:9" ht="15">
      <c r="A51" s="53"/>
      <c r="B51" s="7">
        <f>Inscriptions!B51</f>
        <v>0</v>
      </c>
      <c r="C51" s="7">
        <f>Inscriptions!C51</f>
        <v>0</v>
      </c>
      <c r="D51" s="44"/>
      <c r="E51" s="56"/>
      <c r="F51" s="56"/>
      <c r="G51" s="56"/>
      <c r="H51" s="63"/>
      <c r="I51" s="64"/>
    </row>
    <row r="52" spans="1:9" ht="15">
      <c r="A52" s="53"/>
      <c r="B52" s="7">
        <f>Inscriptions!B52</f>
        <v>0</v>
      </c>
      <c r="C52" s="7">
        <f>Inscriptions!C52</f>
        <v>0</v>
      </c>
      <c r="D52" s="44"/>
      <c r="E52" s="56"/>
      <c r="F52" s="56"/>
      <c r="G52" s="56"/>
      <c r="H52" s="63"/>
      <c r="I52" s="64"/>
    </row>
    <row r="53" spans="1:9" ht="15.75" thickBot="1">
      <c r="A53" s="54"/>
      <c r="B53" s="26">
        <f>Inscriptions!B53</f>
        <v>0</v>
      </c>
      <c r="C53" s="26">
        <f>Inscriptions!C53</f>
        <v>0</v>
      </c>
      <c r="D53" s="45"/>
      <c r="E53" s="57"/>
      <c r="F53" s="57"/>
      <c r="G53" s="57"/>
      <c r="H53" s="50"/>
      <c r="I53" s="65"/>
    </row>
    <row r="54" spans="1:9" ht="15">
      <c r="A54" s="52">
        <f>Inscriptions!A54</f>
        <v>0</v>
      </c>
      <c r="B54" s="59">
        <f>Inscriptions!B54</f>
        <v>0</v>
      </c>
      <c r="C54" s="59">
        <f>Inscriptions!C54</f>
        <v>0</v>
      </c>
      <c r="D54" s="43"/>
      <c r="E54" s="60">
        <v>0.3576388888888889</v>
      </c>
      <c r="F54" s="60">
        <f>E54+10/1440</f>
        <v>0.3645833333333333</v>
      </c>
      <c r="G54" s="60">
        <f>F54+20/1440</f>
        <v>0.3784722222222222</v>
      </c>
      <c r="H54" s="61"/>
      <c r="I54" s="62"/>
    </row>
    <row r="55" spans="1:9" ht="15">
      <c r="A55" s="53"/>
      <c r="B55" s="7">
        <f>Inscriptions!B55</f>
        <v>0</v>
      </c>
      <c r="C55" s="7">
        <f>Inscriptions!C55</f>
        <v>0</v>
      </c>
      <c r="D55" s="44"/>
      <c r="E55" s="56"/>
      <c r="F55" s="56"/>
      <c r="G55" s="56"/>
      <c r="H55" s="63"/>
      <c r="I55" s="64"/>
    </row>
    <row r="56" spans="1:9" ht="15">
      <c r="A56" s="53"/>
      <c r="B56" s="7">
        <f>Inscriptions!B56</f>
        <v>0</v>
      </c>
      <c r="C56" s="7">
        <f>Inscriptions!C56</f>
        <v>0</v>
      </c>
      <c r="D56" s="44"/>
      <c r="E56" s="56"/>
      <c r="F56" s="56"/>
      <c r="G56" s="56"/>
      <c r="H56" s="63"/>
      <c r="I56" s="64"/>
    </row>
    <row r="57" spans="1:9" ht="15.75" thickBot="1">
      <c r="A57" s="54"/>
      <c r="B57" s="26">
        <f>Inscriptions!B57</f>
        <v>0</v>
      </c>
      <c r="C57" s="26">
        <f>Inscriptions!C57</f>
        <v>0</v>
      </c>
      <c r="D57" s="45"/>
      <c r="E57" s="57"/>
      <c r="F57" s="57"/>
      <c r="G57" s="57"/>
      <c r="H57" s="66"/>
      <c r="I57" s="67"/>
    </row>
    <row r="58" spans="1:9" ht="15">
      <c r="A58" s="52">
        <f>Inscriptions!A58</f>
        <v>0</v>
      </c>
      <c r="B58" s="59">
        <f>Inscriptions!B58</f>
        <v>0</v>
      </c>
      <c r="C58" s="59">
        <f>Inscriptions!C58</f>
        <v>0</v>
      </c>
      <c r="D58" s="43"/>
      <c r="E58" s="60">
        <v>0.3333333333333333</v>
      </c>
      <c r="F58" s="60">
        <f>E58+10/1440</f>
        <v>0.34027777777777773</v>
      </c>
      <c r="G58" s="60">
        <f>F58+20/1440</f>
        <v>0.35416666666666663</v>
      </c>
      <c r="H58" s="61"/>
      <c r="I58" s="62"/>
    </row>
    <row r="59" spans="1:9" ht="15">
      <c r="A59" s="53"/>
      <c r="B59" s="7">
        <f>Inscriptions!B59</f>
        <v>0</v>
      </c>
      <c r="C59" s="7">
        <f>Inscriptions!C59</f>
        <v>0</v>
      </c>
      <c r="D59" s="44"/>
      <c r="E59" s="56"/>
      <c r="F59" s="56"/>
      <c r="G59" s="56"/>
      <c r="H59" s="63"/>
      <c r="I59" s="64"/>
    </row>
    <row r="60" spans="1:9" ht="15">
      <c r="A60" s="53"/>
      <c r="B60" s="7">
        <f>Inscriptions!B60</f>
        <v>0</v>
      </c>
      <c r="C60" s="7">
        <f>Inscriptions!C60</f>
        <v>0</v>
      </c>
      <c r="D60" s="44"/>
      <c r="E60" s="56"/>
      <c r="F60" s="56"/>
      <c r="G60" s="56"/>
      <c r="H60" s="63"/>
      <c r="I60" s="64"/>
    </row>
    <row r="61" spans="1:9" ht="15.75" thickBot="1">
      <c r="A61" s="54"/>
      <c r="B61" s="26">
        <f>Inscriptions!B61</f>
        <v>0</v>
      </c>
      <c r="C61" s="26">
        <f>Inscriptions!C61</f>
        <v>0</v>
      </c>
      <c r="D61" s="45"/>
      <c r="E61" s="57"/>
      <c r="F61" s="57"/>
      <c r="G61" s="57"/>
      <c r="H61" s="50"/>
      <c r="I61" s="65"/>
    </row>
    <row r="62" spans="2:3" ht="12.75">
      <c r="B62" s="16"/>
      <c r="C62" s="16"/>
    </row>
  </sheetData>
  <sheetProtection password="CA77" sheet="1" objects="1" scenarios="1"/>
  <mergeCells count="60">
    <mergeCell ref="A58:A61"/>
    <mergeCell ref="E58:E61"/>
    <mergeCell ref="F58:F61"/>
    <mergeCell ref="G58:G61"/>
    <mergeCell ref="A54:A57"/>
    <mergeCell ref="E54:E57"/>
    <mergeCell ref="F54:F57"/>
    <mergeCell ref="G54:G57"/>
    <mergeCell ref="A50:A53"/>
    <mergeCell ref="E50:E53"/>
    <mergeCell ref="F50:F53"/>
    <mergeCell ref="G50:G53"/>
    <mergeCell ref="A46:A49"/>
    <mergeCell ref="E46:E49"/>
    <mergeCell ref="F46:F49"/>
    <mergeCell ref="G46:G49"/>
    <mergeCell ref="A42:A45"/>
    <mergeCell ref="E42:E45"/>
    <mergeCell ref="F42:F45"/>
    <mergeCell ref="G42:G45"/>
    <mergeCell ref="F34:F37"/>
    <mergeCell ref="G34:G37"/>
    <mergeCell ref="A38:A41"/>
    <mergeCell ref="E38:E41"/>
    <mergeCell ref="F38:F41"/>
    <mergeCell ref="G38:G41"/>
    <mergeCell ref="G22:G25"/>
    <mergeCell ref="A26:A29"/>
    <mergeCell ref="E26:E29"/>
    <mergeCell ref="F26:F29"/>
    <mergeCell ref="G26:G29"/>
    <mergeCell ref="A18:A21"/>
    <mergeCell ref="E18:E21"/>
    <mergeCell ref="F18:F21"/>
    <mergeCell ref="G18:G21"/>
    <mergeCell ref="A30:A33"/>
    <mergeCell ref="E30:E33"/>
    <mergeCell ref="F30:F33"/>
    <mergeCell ref="G30:G33"/>
    <mergeCell ref="A34:A37"/>
    <mergeCell ref="E34:E37"/>
    <mergeCell ref="A22:A25"/>
    <mergeCell ref="E22:E25"/>
    <mergeCell ref="F22:F25"/>
    <mergeCell ref="G14:G17"/>
    <mergeCell ref="A14:A17"/>
    <mergeCell ref="E14:E17"/>
    <mergeCell ref="A10:A13"/>
    <mergeCell ref="E2:E5"/>
    <mergeCell ref="A2:A5"/>
    <mergeCell ref="F2:F5"/>
    <mergeCell ref="G2:G5"/>
    <mergeCell ref="F10:F13"/>
    <mergeCell ref="G10:G13"/>
    <mergeCell ref="A6:A9"/>
    <mergeCell ref="E10:E13"/>
    <mergeCell ref="F14:F17"/>
    <mergeCell ref="E6:E9"/>
    <mergeCell ref="F6:F9"/>
    <mergeCell ref="G6:G9"/>
  </mergeCells>
  <printOptions horizontalCentered="1" verticalCentered="1"/>
  <pageMargins left="0.3937007874015748" right="0.3937007874015748" top="0.3937007874015748" bottom="0.3937007874015748" header="0.5118110236220472" footer="0.5118110236220472"/>
  <pageSetup fitToWidth="2" fitToHeight="1" horizontalDpi="1200" verticalDpi="12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J2" sqref="J2:J5"/>
    </sheetView>
  </sheetViews>
  <sheetFormatPr defaultColWidth="11.421875" defaultRowHeight="12.75"/>
  <cols>
    <col min="1" max="1" width="20.8515625" style="72" customWidth="1"/>
    <col min="2" max="2" width="29.421875" style="80" customWidth="1"/>
    <col min="3" max="3" width="22.8515625" style="80" customWidth="1"/>
    <col min="4" max="4" width="7.8515625" style="80" customWidth="1"/>
    <col min="5" max="10" width="11.421875" style="94" customWidth="1"/>
    <col min="11" max="16384" width="11.421875" style="80" customWidth="1"/>
  </cols>
  <sheetData>
    <row r="1" spans="1:11" s="72" customFormat="1" ht="26.25" thickBot="1">
      <c r="A1" s="68" t="s">
        <v>4</v>
      </c>
      <c r="B1" s="69" t="s">
        <v>5</v>
      </c>
      <c r="C1" s="69" t="s">
        <v>11</v>
      </c>
      <c r="D1" s="69" t="s">
        <v>17</v>
      </c>
      <c r="E1" s="69" t="s">
        <v>12</v>
      </c>
      <c r="F1" s="69" t="s">
        <v>20</v>
      </c>
      <c r="G1" s="69" t="s">
        <v>15</v>
      </c>
      <c r="H1" s="69" t="s">
        <v>16</v>
      </c>
      <c r="I1" s="70" t="s">
        <v>21</v>
      </c>
      <c r="J1" s="70" t="s">
        <v>22</v>
      </c>
      <c r="K1" s="71" t="s">
        <v>23</v>
      </c>
    </row>
    <row r="2" spans="1:11" ht="15">
      <c r="A2" s="73">
        <f>Inscriptions!A2</f>
        <v>0</v>
      </c>
      <c r="B2" s="74">
        <f>Inscriptions!B2</f>
        <v>0</v>
      </c>
      <c r="C2" s="74">
        <f>Inscriptions!C2</f>
        <v>0</v>
      </c>
      <c r="D2" s="75"/>
      <c r="E2" s="49"/>
      <c r="F2" s="55"/>
      <c r="G2" s="77">
        <f>MA!I3</f>
        <v>0</v>
      </c>
      <c r="H2" s="76">
        <f>PTV!Q3</f>
        <v>0</v>
      </c>
      <c r="I2" s="76">
        <f>E2+F2+G2+H2</f>
        <v>0</v>
      </c>
      <c r="J2" s="78">
        <f>SUM(I2:I5)-MIN(I2:I5)</f>
        <v>0</v>
      </c>
      <c r="K2" s="79">
        <f>RANK(J2,total)</f>
        <v>1</v>
      </c>
    </row>
    <row r="3" spans="1:11" ht="15">
      <c r="A3" s="81"/>
      <c r="B3" s="82">
        <f>Inscriptions!B3</f>
        <v>0</v>
      </c>
      <c r="C3" s="82">
        <f>Inscriptions!C3</f>
        <v>0</v>
      </c>
      <c r="D3" s="83"/>
      <c r="E3" s="42"/>
      <c r="F3" s="56"/>
      <c r="G3" s="84">
        <f>MA!I4</f>
        <v>0</v>
      </c>
      <c r="H3" s="84">
        <f>PTV!Q4</f>
        <v>0</v>
      </c>
      <c r="I3" s="84">
        <f>E3+F2+G3+H3</f>
        <v>0</v>
      </c>
      <c r="J3" s="85"/>
      <c r="K3" s="86"/>
    </row>
    <row r="4" spans="1:11" ht="15">
      <c r="A4" s="81"/>
      <c r="B4" s="82">
        <f>Inscriptions!B4</f>
        <v>0</v>
      </c>
      <c r="C4" s="82">
        <f>Inscriptions!C4</f>
        <v>0</v>
      </c>
      <c r="D4" s="83"/>
      <c r="E4" s="42"/>
      <c r="F4" s="56"/>
      <c r="G4" s="84">
        <f>MA!I5</f>
        <v>0</v>
      </c>
      <c r="H4" s="84">
        <f>PTV!Q5</f>
        <v>0</v>
      </c>
      <c r="I4" s="84">
        <f>E4+F2+G4+H4</f>
        <v>0</v>
      </c>
      <c r="J4" s="85"/>
      <c r="K4" s="86"/>
    </row>
    <row r="5" spans="1:11" ht="15.75" thickBot="1">
      <c r="A5" s="87"/>
      <c r="B5" s="88">
        <f>Inscriptions!B5</f>
        <v>0</v>
      </c>
      <c r="C5" s="88">
        <f>Inscriptions!C5</f>
        <v>0</v>
      </c>
      <c r="D5" s="89"/>
      <c r="E5" s="50"/>
      <c r="F5" s="57"/>
      <c r="G5" s="91">
        <f>MA!I6</f>
        <v>0</v>
      </c>
      <c r="H5" s="90">
        <f>PTV!Q6</f>
        <v>0</v>
      </c>
      <c r="I5" s="90">
        <f>E5+F2+G5+H5</f>
        <v>0</v>
      </c>
      <c r="J5" s="92"/>
      <c r="K5" s="93"/>
    </row>
    <row r="6" spans="1:11" ht="15">
      <c r="A6" s="73">
        <f>Inscriptions!A6</f>
        <v>0</v>
      </c>
      <c r="B6" s="74">
        <f>Inscriptions!B6</f>
        <v>0</v>
      </c>
      <c r="C6" s="74">
        <f>Inscriptions!C6</f>
        <v>0</v>
      </c>
      <c r="D6" s="75"/>
      <c r="E6" s="49"/>
      <c r="F6" s="55"/>
      <c r="G6" s="77">
        <f>MA!I7</f>
        <v>0</v>
      </c>
      <c r="H6" s="76">
        <f>PTV!Q7</f>
        <v>0</v>
      </c>
      <c r="I6" s="76">
        <f>E6+F6+G6+H6</f>
        <v>0</v>
      </c>
      <c r="J6" s="78">
        <f>SUM(I6:I9)-MIN(I6:I9)</f>
        <v>0</v>
      </c>
      <c r="K6" s="79">
        <f>RANK(J6,total)</f>
        <v>1</v>
      </c>
    </row>
    <row r="7" spans="1:11" ht="15">
      <c r="A7" s="81"/>
      <c r="B7" s="82">
        <f>Inscriptions!B7</f>
        <v>0</v>
      </c>
      <c r="C7" s="82">
        <f>Inscriptions!C7</f>
        <v>0</v>
      </c>
      <c r="D7" s="83"/>
      <c r="E7" s="42"/>
      <c r="F7" s="56"/>
      <c r="G7" s="84">
        <f>MA!I8</f>
        <v>0</v>
      </c>
      <c r="H7" s="84">
        <f>PTV!Q8</f>
        <v>0</v>
      </c>
      <c r="I7" s="84">
        <f>E7+F6+G7+H7</f>
        <v>0</v>
      </c>
      <c r="J7" s="85"/>
      <c r="K7" s="86"/>
    </row>
    <row r="8" spans="1:11" ht="15">
      <c r="A8" s="81"/>
      <c r="B8" s="82">
        <f>Inscriptions!B8</f>
        <v>0</v>
      </c>
      <c r="C8" s="82">
        <f>Inscriptions!C8</f>
        <v>0</v>
      </c>
      <c r="D8" s="83"/>
      <c r="E8" s="42"/>
      <c r="F8" s="56"/>
      <c r="G8" s="84">
        <f>MA!I9</f>
        <v>0</v>
      </c>
      <c r="H8" s="84">
        <f>PTV!Q9</f>
        <v>0</v>
      </c>
      <c r="I8" s="84">
        <f>E8+F6+G8+H8</f>
        <v>0</v>
      </c>
      <c r="J8" s="85"/>
      <c r="K8" s="86"/>
    </row>
    <row r="9" spans="1:11" ht="15.75" thickBot="1">
      <c r="A9" s="87"/>
      <c r="B9" s="88">
        <f>Inscriptions!B9</f>
        <v>0</v>
      </c>
      <c r="C9" s="88">
        <f>Inscriptions!C9</f>
        <v>0</v>
      </c>
      <c r="D9" s="89"/>
      <c r="E9" s="50"/>
      <c r="F9" s="57"/>
      <c r="G9" s="91">
        <f>MA!I10</f>
        <v>0</v>
      </c>
      <c r="H9" s="90">
        <f>PTV!Q10</f>
        <v>0</v>
      </c>
      <c r="I9" s="90">
        <f>E9+F6+G9+H9</f>
        <v>0</v>
      </c>
      <c r="J9" s="92"/>
      <c r="K9" s="93"/>
    </row>
    <row r="10" spans="1:11" ht="15">
      <c r="A10" s="73">
        <f>Inscriptions!A10</f>
        <v>0</v>
      </c>
      <c r="B10" s="74">
        <f>Inscriptions!B10</f>
        <v>0</v>
      </c>
      <c r="C10" s="74">
        <f>Inscriptions!C10</f>
        <v>0</v>
      </c>
      <c r="D10" s="75"/>
      <c r="E10" s="49"/>
      <c r="F10" s="55"/>
      <c r="G10" s="77">
        <f>MA!I11</f>
        <v>0</v>
      </c>
      <c r="H10" s="76">
        <f>PTV!Q11</f>
        <v>0</v>
      </c>
      <c r="I10" s="76">
        <f>E10+F10+G10+H10</f>
        <v>0</v>
      </c>
      <c r="J10" s="78">
        <f>SUM(I10:I13)-MIN(I10:I13)</f>
        <v>0</v>
      </c>
      <c r="K10" s="79">
        <f>RANK(J10,total)</f>
        <v>1</v>
      </c>
    </row>
    <row r="11" spans="1:11" ht="15">
      <c r="A11" s="81"/>
      <c r="B11" s="82">
        <f>Inscriptions!B11</f>
        <v>0</v>
      </c>
      <c r="C11" s="82">
        <f>Inscriptions!C11</f>
        <v>0</v>
      </c>
      <c r="D11" s="83"/>
      <c r="E11" s="42"/>
      <c r="F11" s="56"/>
      <c r="G11" s="84">
        <f>MA!I12</f>
        <v>0</v>
      </c>
      <c r="H11" s="84">
        <f>PTV!Q12</f>
        <v>0</v>
      </c>
      <c r="I11" s="84">
        <f>E11+F10+G11+H11</f>
        <v>0</v>
      </c>
      <c r="J11" s="85"/>
      <c r="K11" s="86"/>
    </row>
    <row r="12" spans="1:11" ht="15">
      <c r="A12" s="81"/>
      <c r="B12" s="82">
        <f>Inscriptions!B12</f>
        <v>0</v>
      </c>
      <c r="C12" s="82">
        <f>Inscriptions!C12</f>
        <v>0</v>
      </c>
      <c r="D12" s="83"/>
      <c r="E12" s="42"/>
      <c r="F12" s="56"/>
      <c r="G12" s="84">
        <f>MA!I13</f>
        <v>0</v>
      </c>
      <c r="H12" s="84">
        <f>PTV!Q13</f>
        <v>0</v>
      </c>
      <c r="I12" s="84">
        <f>E12+F10+G12+H12</f>
        <v>0</v>
      </c>
      <c r="J12" s="85"/>
      <c r="K12" s="86"/>
    </row>
    <row r="13" spans="1:11" ht="15.75" thickBot="1">
      <c r="A13" s="87"/>
      <c r="B13" s="88">
        <f>Inscriptions!B13</f>
        <v>0</v>
      </c>
      <c r="C13" s="88">
        <f>Inscriptions!C13</f>
        <v>0</v>
      </c>
      <c r="D13" s="89"/>
      <c r="E13" s="50"/>
      <c r="F13" s="57"/>
      <c r="G13" s="91">
        <f>MA!I14</f>
        <v>0</v>
      </c>
      <c r="H13" s="90">
        <f>PTV!Q14</f>
        <v>0</v>
      </c>
      <c r="I13" s="90">
        <f>E13+F10+G13+H13</f>
        <v>0</v>
      </c>
      <c r="J13" s="92"/>
      <c r="K13" s="93"/>
    </row>
    <row r="14" spans="1:11" ht="15">
      <c r="A14" s="73">
        <f>Inscriptions!A14</f>
        <v>0</v>
      </c>
      <c r="B14" s="74">
        <f>Inscriptions!B14</f>
        <v>0</v>
      </c>
      <c r="C14" s="74">
        <f>Inscriptions!C14</f>
        <v>0</v>
      </c>
      <c r="D14" s="75"/>
      <c r="E14" s="49"/>
      <c r="F14" s="55"/>
      <c r="G14" s="77">
        <f>MA!I15</f>
        <v>0</v>
      </c>
      <c r="H14" s="76">
        <f>PTV!Q15</f>
        <v>0</v>
      </c>
      <c r="I14" s="76">
        <f>E14+F14+G14+H14</f>
        <v>0</v>
      </c>
      <c r="J14" s="78">
        <f>SUM(I14:I17)-MIN(I14:I17)</f>
        <v>0</v>
      </c>
      <c r="K14" s="79">
        <f>RANK(J14,total)</f>
        <v>1</v>
      </c>
    </row>
    <row r="15" spans="1:11" ht="15">
      <c r="A15" s="81"/>
      <c r="B15" s="82">
        <f>Inscriptions!B15</f>
        <v>0</v>
      </c>
      <c r="C15" s="82">
        <f>Inscriptions!C15</f>
        <v>0</v>
      </c>
      <c r="D15" s="83"/>
      <c r="E15" s="42"/>
      <c r="F15" s="56"/>
      <c r="G15" s="84">
        <f>MA!I16</f>
        <v>0</v>
      </c>
      <c r="H15" s="84">
        <f>PTV!Q16</f>
        <v>0</v>
      </c>
      <c r="I15" s="84">
        <f>E15+F14+G15+H15</f>
        <v>0</v>
      </c>
      <c r="J15" s="85"/>
      <c r="K15" s="86"/>
    </row>
    <row r="16" spans="1:11" ht="15">
      <c r="A16" s="81"/>
      <c r="B16" s="82">
        <f>Inscriptions!B16</f>
        <v>0</v>
      </c>
      <c r="C16" s="82">
        <f>Inscriptions!C16</f>
        <v>0</v>
      </c>
      <c r="D16" s="83"/>
      <c r="E16" s="42"/>
      <c r="F16" s="56"/>
      <c r="G16" s="84">
        <f>MA!I17</f>
        <v>0</v>
      </c>
      <c r="H16" s="84">
        <f>PTV!Q17</f>
        <v>0</v>
      </c>
      <c r="I16" s="84">
        <f>E16+F14+G16+H16</f>
        <v>0</v>
      </c>
      <c r="J16" s="85"/>
      <c r="K16" s="86"/>
    </row>
    <row r="17" spans="1:11" ht="15.75" thickBot="1">
      <c r="A17" s="87"/>
      <c r="B17" s="88">
        <f>Inscriptions!B17</f>
        <v>0</v>
      </c>
      <c r="C17" s="88">
        <f>Inscriptions!C17</f>
        <v>0</v>
      </c>
      <c r="D17" s="89"/>
      <c r="E17" s="50"/>
      <c r="F17" s="57"/>
      <c r="G17" s="91">
        <f>MA!I18</f>
        <v>0</v>
      </c>
      <c r="H17" s="90">
        <f>PTV!Q18</f>
        <v>0</v>
      </c>
      <c r="I17" s="90">
        <f>E17+F14+G17+H17</f>
        <v>0</v>
      </c>
      <c r="J17" s="92"/>
      <c r="K17" s="93"/>
    </row>
    <row r="18" spans="1:11" ht="15">
      <c r="A18" s="73">
        <f>Inscriptions!A18</f>
        <v>0</v>
      </c>
      <c r="B18" s="74">
        <f>Inscriptions!B18</f>
        <v>0</v>
      </c>
      <c r="C18" s="74">
        <f>Inscriptions!C18</f>
        <v>0</v>
      </c>
      <c r="D18" s="75"/>
      <c r="E18" s="49"/>
      <c r="F18" s="55"/>
      <c r="G18" s="77">
        <f>MA!I19</f>
        <v>0</v>
      </c>
      <c r="H18" s="76">
        <f>PTV!Q19</f>
        <v>0</v>
      </c>
      <c r="I18" s="76">
        <f>E18+F18+G18+H18</f>
        <v>0</v>
      </c>
      <c r="J18" s="78">
        <f>SUM(I18:I21)-MIN(I18:I21)</f>
        <v>0</v>
      </c>
      <c r="K18" s="79">
        <f>RANK(J18,total)</f>
        <v>1</v>
      </c>
    </row>
    <row r="19" spans="1:11" ht="15">
      <c r="A19" s="81"/>
      <c r="B19" s="82">
        <f>Inscriptions!B19</f>
        <v>0</v>
      </c>
      <c r="C19" s="82">
        <f>Inscriptions!C19</f>
        <v>0</v>
      </c>
      <c r="D19" s="83"/>
      <c r="E19" s="42"/>
      <c r="F19" s="56"/>
      <c r="G19" s="84">
        <f>MA!I20</f>
        <v>0</v>
      </c>
      <c r="H19" s="84">
        <f>PTV!Q20</f>
        <v>0</v>
      </c>
      <c r="I19" s="84">
        <f>E19+F18+G19+H19</f>
        <v>0</v>
      </c>
      <c r="J19" s="85"/>
      <c r="K19" s="86"/>
    </row>
    <row r="20" spans="1:11" ht="15">
      <c r="A20" s="81"/>
      <c r="B20" s="82">
        <f>Inscriptions!B20</f>
        <v>0</v>
      </c>
      <c r="C20" s="82">
        <f>Inscriptions!C20</f>
        <v>0</v>
      </c>
      <c r="D20" s="83"/>
      <c r="E20" s="42"/>
      <c r="F20" s="56"/>
      <c r="G20" s="84">
        <f>MA!I21</f>
        <v>0</v>
      </c>
      <c r="H20" s="84">
        <f>PTV!Q21</f>
        <v>0</v>
      </c>
      <c r="I20" s="84">
        <f>E20+F18+G20+H20</f>
        <v>0</v>
      </c>
      <c r="J20" s="85"/>
      <c r="K20" s="86"/>
    </row>
    <row r="21" spans="1:11" ht="15.75" thickBot="1">
      <c r="A21" s="87"/>
      <c r="B21" s="88">
        <f>Inscriptions!B21</f>
        <v>0</v>
      </c>
      <c r="C21" s="88">
        <f>Inscriptions!C21</f>
        <v>0</v>
      </c>
      <c r="D21" s="89"/>
      <c r="E21" s="50"/>
      <c r="F21" s="57"/>
      <c r="G21" s="91">
        <f>MA!I22</f>
        <v>0</v>
      </c>
      <c r="H21" s="90">
        <f>PTV!Q22</f>
        <v>0</v>
      </c>
      <c r="I21" s="90">
        <f>E21+F18+G21+H21</f>
        <v>0</v>
      </c>
      <c r="J21" s="92"/>
      <c r="K21" s="93"/>
    </row>
    <row r="22" spans="1:11" ht="15">
      <c r="A22" s="73">
        <f>Inscriptions!A22</f>
        <v>0</v>
      </c>
      <c r="B22" s="74">
        <f>Inscriptions!B22</f>
        <v>0</v>
      </c>
      <c r="C22" s="74">
        <f>Inscriptions!C22</f>
        <v>0</v>
      </c>
      <c r="D22" s="75"/>
      <c r="E22" s="49"/>
      <c r="F22" s="55"/>
      <c r="G22" s="77">
        <f>MA!I23</f>
        <v>0</v>
      </c>
      <c r="H22" s="76">
        <f>PTV!Q23</f>
        <v>0</v>
      </c>
      <c r="I22" s="76">
        <f>E22+F22+G22+H22</f>
        <v>0</v>
      </c>
      <c r="J22" s="78">
        <f>SUM(I22:I25)-MIN(I22:I25)</f>
        <v>0</v>
      </c>
      <c r="K22" s="79">
        <f>RANK(J22,total)</f>
        <v>1</v>
      </c>
    </row>
    <row r="23" spans="1:11" ht="15">
      <c r="A23" s="81"/>
      <c r="B23" s="82">
        <f>Inscriptions!B23</f>
        <v>0</v>
      </c>
      <c r="C23" s="82">
        <f>Inscriptions!C23</f>
        <v>0</v>
      </c>
      <c r="D23" s="83"/>
      <c r="E23" s="42"/>
      <c r="F23" s="56"/>
      <c r="G23" s="84">
        <f>MA!I24</f>
        <v>0</v>
      </c>
      <c r="H23" s="84">
        <f>PTV!Q24</f>
        <v>0</v>
      </c>
      <c r="I23" s="84">
        <f>E23+F22+G23+H23</f>
        <v>0</v>
      </c>
      <c r="J23" s="85"/>
      <c r="K23" s="86"/>
    </row>
    <row r="24" spans="1:11" ht="15">
      <c r="A24" s="81"/>
      <c r="B24" s="82">
        <f>Inscriptions!B24</f>
        <v>0</v>
      </c>
      <c r="C24" s="82">
        <f>Inscriptions!C24</f>
        <v>0</v>
      </c>
      <c r="D24" s="83"/>
      <c r="E24" s="42"/>
      <c r="F24" s="56"/>
      <c r="G24" s="84">
        <f>MA!I25</f>
        <v>0</v>
      </c>
      <c r="H24" s="84">
        <f>PTV!Q25</f>
        <v>0</v>
      </c>
      <c r="I24" s="84">
        <f>E24+F22+G24+H24</f>
        <v>0</v>
      </c>
      <c r="J24" s="85"/>
      <c r="K24" s="86"/>
    </row>
    <row r="25" spans="1:11" ht="15.75" thickBot="1">
      <c r="A25" s="87"/>
      <c r="B25" s="88">
        <f>Inscriptions!B25</f>
        <v>0</v>
      </c>
      <c r="C25" s="88">
        <f>Inscriptions!C25</f>
        <v>0</v>
      </c>
      <c r="D25" s="89"/>
      <c r="E25" s="50"/>
      <c r="F25" s="57"/>
      <c r="G25" s="91">
        <f>MA!I26</f>
        <v>0</v>
      </c>
      <c r="H25" s="90">
        <f>PTV!Q26</f>
        <v>0</v>
      </c>
      <c r="I25" s="90">
        <f>E25+F22+G25+H25</f>
        <v>0</v>
      </c>
      <c r="J25" s="92"/>
      <c r="K25" s="93"/>
    </row>
    <row r="26" spans="1:11" ht="15">
      <c r="A26" s="73">
        <f>Inscriptions!A26</f>
        <v>0</v>
      </c>
      <c r="B26" s="74">
        <f>Inscriptions!B26</f>
        <v>0</v>
      </c>
      <c r="C26" s="74">
        <f>Inscriptions!C26</f>
        <v>0</v>
      </c>
      <c r="D26" s="75"/>
      <c r="E26" s="49"/>
      <c r="F26" s="55"/>
      <c r="G26" s="77">
        <f>MA!I27</f>
        <v>0</v>
      </c>
      <c r="H26" s="76">
        <f>PTV!Q27</f>
        <v>0</v>
      </c>
      <c r="I26" s="76">
        <f>E26+F26+G26+H26</f>
        <v>0</v>
      </c>
      <c r="J26" s="78">
        <f>SUM(I26:I29)-MIN(I26:I29)</f>
        <v>0</v>
      </c>
      <c r="K26" s="79">
        <f>RANK(J26,total)</f>
        <v>1</v>
      </c>
    </row>
    <row r="27" spans="1:11" ht="15">
      <c r="A27" s="81"/>
      <c r="B27" s="82">
        <f>Inscriptions!B27</f>
        <v>0</v>
      </c>
      <c r="C27" s="82">
        <f>Inscriptions!C27</f>
        <v>0</v>
      </c>
      <c r="D27" s="83"/>
      <c r="E27" s="42"/>
      <c r="F27" s="56"/>
      <c r="G27" s="84">
        <f>MA!I28</f>
        <v>0</v>
      </c>
      <c r="H27" s="84">
        <f>PTV!Q28</f>
        <v>0</v>
      </c>
      <c r="I27" s="84">
        <f>E27+F26+G27+H27</f>
        <v>0</v>
      </c>
      <c r="J27" s="85"/>
      <c r="K27" s="86"/>
    </row>
    <row r="28" spans="1:11" ht="15">
      <c r="A28" s="81"/>
      <c r="B28" s="82">
        <f>Inscriptions!B28</f>
        <v>0</v>
      </c>
      <c r="C28" s="82">
        <f>Inscriptions!C28</f>
        <v>0</v>
      </c>
      <c r="D28" s="83"/>
      <c r="E28" s="42"/>
      <c r="F28" s="56"/>
      <c r="G28" s="84">
        <f>MA!I29</f>
        <v>0</v>
      </c>
      <c r="H28" s="84">
        <f>PTV!Q29</f>
        <v>0</v>
      </c>
      <c r="I28" s="84">
        <f>E28+F26+G28+H28</f>
        <v>0</v>
      </c>
      <c r="J28" s="85"/>
      <c r="K28" s="86"/>
    </row>
    <row r="29" spans="1:11" ht="15.75" thickBot="1">
      <c r="A29" s="87"/>
      <c r="B29" s="88">
        <f>Inscriptions!B29</f>
        <v>0</v>
      </c>
      <c r="C29" s="88">
        <f>Inscriptions!C29</f>
        <v>0</v>
      </c>
      <c r="D29" s="89"/>
      <c r="E29" s="50"/>
      <c r="F29" s="57"/>
      <c r="G29" s="91">
        <f>MA!I30</f>
        <v>0</v>
      </c>
      <c r="H29" s="90">
        <f>PTV!Q30</f>
        <v>0</v>
      </c>
      <c r="I29" s="90">
        <f>E29+F26+G29+H29</f>
        <v>0</v>
      </c>
      <c r="J29" s="92"/>
      <c r="K29" s="93"/>
    </row>
    <row r="30" spans="1:11" ht="15">
      <c r="A30" s="73">
        <f>Inscriptions!A30</f>
        <v>0</v>
      </c>
      <c r="B30" s="74">
        <f>Inscriptions!B30</f>
        <v>0</v>
      </c>
      <c r="C30" s="74">
        <f>Inscriptions!C30</f>
        <v>0</v>
      </c>
      <c r="D30" s="75"/>
      <c r="E30" s="49"/>
      <c r="F30" s="55"/>
      <c r="G30" s="77">
        <f>MA!I31</f>
        <v>0</v>
      </c>
      <c r="H30" s="76">
        <f>PTV!Q31</f>
        <v>0</v>
      </c>
      <c r="I30" s="76">
        <f>E30+F30+G30+H30</f>
        <v>0</v>
      </c>
      <c r="J30" s="78">
        <f>SUM(I30:I33)-MIN(I30:I33)</f>
        <v>0</v>
      </c>
      <c r="K30" s="79">
        <f>RANK(J30,total)</f>
        <v>1</v>
      </c>
    </row>
    <row r="31" spans="1:11" ht="15">
      <c r="A31" s="81"/>
      <c r="B31" s="82">
        <f>Inscriptions!B31</f>
        <v>0</v>
      </c>
      <c r="C31" s="82">
        <f>Inscriptions!C31</f>
        <v>0</v>
      </c>
      <c r="D31" s="83"/>
      <c r="E31" s="42"/>
      <c r="F31" s="56"/>
      <c r="G31" s="84">
        <f>MA!I32</f>
        <v>0</v>
      </c>
      <c r="H31" s="84">
        <f>PTV!Q32</f>
        <v>0</v>
      </c>
      <c r="I31" s="84">
        <f>E31+F30+G31+H31</f>
        <v>0</v>
      </c>
      <c r="J31" s="85"/>
      <c r="K31" s="86"/>
    </row>
    <row r="32" spans="1:11" ht="15">
      <c r="A32" s="81"/>
      <c r="B32" s="82">
        <f>Inscriptions!B32</f>
        <v>0</v>
      </c>
      <c r="C32" s="82">
        <f>Inscriptions!C32</f>
        <v>0</v>
      </c>
      <c r="D32" s="83"/>
      <c r="E32" s="42"/>
      <c r="F32" s="56"/>
      <c r="G32" s="84">
        <f>MA!I33</f>
        <v>0</v>
      </c>
      <c r="H32" s="84">
        <f>PTV!Q33</f>
        <v>0</v>
      </c>
      <c r="I32" s="84">
        <f>E32+F30+G32+H32</f>
        <v>0</v>
      </c>
      <c r="J32" s="85"/>
      <c r="K32" s="86"/>
    </row>
    <row r="33" spans="1:11" ht="15.75" thickBot="1">
      <c r="A33" s="87"/>
      <c r="B33" s="88">
        <f>Inscriptions!B33</f>
        <v>0</v>
      </c>
      <c r="C33" s="88">
        <f>Inscriptions!C33</f>
        <v>0</v>
      </c>
      <c r="D33" s="89"/>
      <c r="E33" s="50"/>
      <c r="F33" s="57"/>
      <c r="G33" s="91">
        <f>MA!I34</f>
        <v>0</v>
      </c>
      <c r="H33" s="90">
        <f>PTV!Q34</f>
        <v>0</v>
      </c>
      <c r="I33" s="90">
        <f>E33+F30+G33+H33</f>
        <v>0</v>
      </c>
      <c r="J33" s="92"/>
      <c r="K33" s="93"/>
    </row>
    <row r="34" spans="1:11" ht="15">
      <c r="A34" s="73">
        <f>Inscriptions!A34</f>
        <v>0</v>
      </c>
      <c r="B34" s="74">
        <f>Inscriptions!B34</f>
        <v>0</v>
      </c>
      <c r="C34" s="74">
        <f>Inscriptions!C34</f>
        <v>0</v>
      </c>
      <c r="D34" s="75"/>
      <c r="E34" s="49"/>
      <c r="F34" s="55"/>
      <c r="G34" s="77">
        <f>MA!I35</f>
        <v>0</v>
      </c>
      <c r="H34" s="76">
        <f>PTV!Q35</f>
        <v>0</v>
      </c>
      <c r="I34" s="76">
        <f>E34+F34+G34+H34</f>
        <v>0</v>
      </c>
      <c r="J34" s="78">
        <f>SUM(I34:I37)-MIN(I34:I37)</f>
        <v>0</v>
      </c>
      <c r="K34" s="79">
        <f>RANK(J34,total)</f>
        <v>1</v>
      </c>
    </row>
    <row r="35" spans="1:11" ht="15">
      <c r="A35" s="81"/>
      <c r="B35" s="82">
        <f>Inscriptions!B35</f>
        <v>0</v>
      </c>
      <c r="C35" s="82">
        <f>Inscriptions!C35</f>
        <v>0</v>
      </c>
      <c r="D35" s="83"/>
      <c r="E35" s="42"/>
      <c r="F35" s="56"/>
      <c r="G35" s="84">
        <f>MA!I36</f>
        <v>0</v>
      </c>
      <c r="H35" s="84">
        <f>PTV!Q36</f>
        <v>0</v>
      </c>
      <c r="I35" s="84">
        <f>E35+F34+G35+H35</f>
        <v>0</v>
      </c>
      <c r="J35" s="85"/>
      <c r="K35" s="86"/>
    </row>
    <row r="36" spans="1:11" ht="15">
      <c r="A36" s="81"/>
      <c r="B36" s="82">
        <f>Inscriptions!B36</f>
        <v>0</v>
      </c>
      <c r="C36" s="82">
        <f>Inscriptions!C36</f>
        <v>0</v>
      </c>
      <c r="D36" s="83"/>
      <c r="E36" s="42"/>
      <c r="F36" s="56"/>
      <c r="G36" s="84">
        <f>MA!I37</f>
        <v>0</v>
      </c>
      <c r="H36" s="84">
        <f>PTV!Q37</f>
        <v>0</v>
      </c>
      <c r="I36" s="84">
        <f>E36+F34+G36+H36</f>
        <v>0</v>
      </c>
      <c r="J36" s="85"/>
      <c r="K36" s="86"/>
    </row>
    <row r="37" spans="1:11" ht="15.75" thickBot="1">
      <c r="A37" s="87"/>
      <c r="B37" s="88">
        <f>Inscriptions!B37</f>
        <v>0</v>
      </c>
      <c r="C37" s="88">
        <f>Inscriptions!C37</f>
        <v>0</v>
      </c>
      <c r="D37" s="89"/>
      <c r="E37" s="50"/>
      <c r="F37" s="57"/>
      <c r="G37" s="91">
        <f>MA!I38</f>
        <v>0</v>
      </c>
      <c r="H37" s="90">
        <f>PTV!Q38</f>
        <v>0</v>
      </c>
      <c r="I37" s="90">
        <f>E37+F34+G37+H37</f>
        <v>0</v>
      </c>
      <c r="J37" s="92"/>
      <c r="K37" s="93"/>
    </row>
    <row r="38" spans="1:11" ht="15">
      <c r="A38" s="73">
        <f>Inscriptions!A38</f>
        <v>0</v>
      </c>
      <c r="B38" s="74">
        <f>Inscriptions!B38</f>
        <v>0</v>
      </c>
      <c r="C38" s="74">
        <f>Inscriptions!C38</f>
        <v>0</v>
      </c>
      <c r="D38" s="75"/>
      <c r="E38" s="49"/>
      <c r="F38" s="55"/>
      <c r="G38" s="77">
        <f>MA!I39</f>
        <v>0</v>
      </c>
      <c r="H38" s="76">
        <f>PTV!Q39</f>
        <v>0</v>
      </c>
      <c r="I38" s="76">
        <f>E38+F38+G38+H38</f>
        <v>0</v>
      </c>
      <c r="J38" s="78">
        <f>SUM(I38:I41)-MIN(I38:I41)</f>
        <v>0</v>
      </c>
      <c r="K38" s="79">
        <f>RANK(J38,total)</f>
        <v>1</v>
      </c>
    </row>
    <row r="39" spans="1:11" ht="15">
      <c r="A39" s="81"/>
      <c r="B39" s="82">
        <f>Inscriptions!B39</f>
        <v>0</v>
      </c>
      <c r="C39" s="82">
        <f>Inscriptions!C39</f>
        <v>0</v>
      </c>
      <c r="D39" s="83"/>
      <c r="E39" s="42"/>
      <c r="F39" s="56"/>
      <c r="G39" s="84">
        <f>MA!I40</f>
        <v>0</v>
      </c>
      <c r="H39" s="84">
        <f>PTV!Q40</f>
        <v>0</v>
      </c>
      <c r="I39" s="84">
        <f>E39+F38+G39+H39</f>
        <v>0</v>
      </c>
      <c r="J39" s="85"/>
      <c r="K39" s="86"/>
    </row>
    <row r="40" spans="1:11" ht="15">
      <c r="A40" s="81"/>
      <c r="B40" s="82">
        <f>Inscriptions!B40</f>
        <v>0</v>
      </c>
      <c r="C40" s="82">
        <f>Inscriptions!C40</f>
        <v>0</v>
      </c>
      <c r="D40" s="83"/>
      <c r="E40" s="42"/>
      <c r="F40" s="56"/>
      <c r="G40" s="84">
        <f>MA!I41</f>
        <v>0</v>
      </c>
      <c r="H40" s="84">
        <f>PTV!Q41</f>
        <v>0</v>
      </c>
      <c r="I40" s="84">
        <f>E40+F38+G40+H40</f>
        <v>0</v>
      </c>
      <c r="J40" s="85"/>
      <c r="K40" s="86"/>
    </row>
    <row r="41" spans="1:11" ht="15.75" thickBot="1">
      <c r="A41" s="87"/>
      <c r="B41" s="88">
        <f>Inscriptions!B41</f>
        <v>0</v>
      </c>
      <c r="C41" s="88">
        <f>Inscriptions!C41</f>
        <v>0</v>
      </c>
      <c r="D41" s="89"/>
      <c r="E41" s="50"/>
      <c r="F41" s="57"/>
      <c r="G41" s="91">
        <f>MA!I42</f>
        <v>0</v>
      </c>
      <c r="H41" s="90">
        <f>PTV!Q42</f>
        <v>0</v>
      </c>
      <c r="I41" s="90">
        <f>E41+F38+G41+H41</f>
        <v>0</v>
      </c>
      <c r="J41" s="92"/>
      <c r="K41" s="93"/>
    </row>
    <row r="42" spans="1:11" ht="15">
      <c r="A42" s="73">
        <f>Inscriptions!A42</f>
        <v>0</v>
      </c>
      <c r="B42" s="74">
        <f>Inscriptions!B42</f>
        <v>0</v>
      </c>
      <c r="C42" s="74">
        <f>Inscriptions!C42</f>
        <v>0</v>
      </c>
      <c r="D42" s="75"/>
      <c r="E42" s="49"/>
      <c r="F42" s="55"/>
      <c r="G42" s="77">
        <f>MA!I43</f>
        <v>0</v>
      </c>
      <c r="H42" s="76">
        <f>PTV!Q43</f>
        <v>0</v>
      </c>
      <c r="I42" s="76">
        <f>E42+F42+G42+H42</f>
        <v>0</v>
      </c>
      <c r="J42" s="78">
        <f>SUM(I42:I45)-MIN(I42:I45)</f>
        <v>0</v>
      </c>
      <c r="K42" s="79">
        <f>RANK(J42,total)</f>
        <v>1</v>
      </c>
    </row>
    <row r="43" spans="1:11" ht="15">
      <c r="A43" s="81"/>
      <c r="B43" s="82">
        <f>Inscriptions!B43</f>
        <v>0</v>
      </c>
      <c r="C43" s="82">
        <f>Inscriptions!C43</f>
        <v>0</v>
      </c>
      <c r="D43" s="83"/>
      <c r="E43" s="42"/>
      <c r="F43" s="56"/>
      <c r="G43" s="84">
        <f>MA!I44</f>
        <v>0</v>
      </c>
      <c r="H43" s="84">
        <f>PTV!Q44</f>
        <v>0</v>
      </c>
      <c r="I43" s="84">
        <f>E43+F42+G43+H43</f>
        <v>0</v>
      </c>
      <c r="J43" s="85"/>
      <c r="K43" s="86"/>
    </row>
    <row r="44" spans="1:11" ht="15">
      <c r="A44" s="81"/>
      <c r="B44" s="82">
        <f>Inscriptions!B44</f>
        <v>0</v>
      </c>
      <c r="C44" s="82">
        <f>Inscriptions!C44</f>
        <v>0</v>
      </c>
      <c r="D44" s="83"/>
      <c r="E44" s="42"/>
      <c r="F44" s="56"/>
      <c r="G44" s="84">
        <f>MA!I45</f>
        <v>0</v>
      </c>
      <c r="H44" s="84">
        <f>PTV!Q45</f>
        <v>0</v>
      </c>
      <c r="I44" s="84">
        <f>E44+F42+G44+H44</f>
        <v>0</v>
      </c>
      <c r="J44" s="85"/>
      <c r="K44" s="86"/>
    </row>
    <row r="45" spans="1:11" ht="15.75" thickBot="1">
      <c r="A45" s="87"/>
      <c r="B45" s="88">
        <f>Inscriptions!B45</f>
        <v>0</v>
      </c>
      <c r="C45" s="88">
        <f>Inscriptions!C45</f>
        <v>0</v>
      </c>
      <c r="D45" s="89"/>
      <c r="E45" s="50"/>
      <c r="F45" s="57"/>
      <c r="G45" s="91">
        <f>MA!I46</f>
        <v>0</v>
      </c>
      <c r="H45" s="90">
        <f>PTV!Q46</f>
        <v>0</v>
      </c>
      <c r="I45" s="90">
        <f>E45+F42+G45+H45</f>
        <v>0</v>
      </c>
      <c r="J45" s="92"/>
      <c r="K45" s="93"/>
    </row>
    <row r="46" spans="1:11" ht="15">
      <c r="A46" s="73">
        <f>Inscriptions!A46</f>
        <v>0</v>
      </c>
      <c r="B46" s="74">
        <f>Inscriptions!B46</f>
        <v>0</v>
      </c>
      <c r="C46" s="74">
        <f>Inscriptions!C46</f>
        <v>0</v>
      </c>
      <c r="D46" s="75"/>
      <c r="E46" s="49"/>
      <c r="F46" s="55"/>
      <c r="G46" s="77">
        <f>MA!I47</f>
        <v>0</v>
      </c>
      <c r="H46" s="76">
        <f>PTV!Q47</f>
        <v>0</v>
      </c>
      <c r="I46" s="76">
        <f>E46+F46+G46+H46</f>
        <v>0</v>
      </c>
      <c r="J46" s="78">
        <f>SUM(I46:I49)-MIN(I46:I49)</f>
        <v>0</v>
      </c>
      <c r="K46" s="79">
        <f>RANK(J46,total)</f>
        <v>1</v>
      </c>
    </row>
    <row r="47" spans="1:11" ht="15">
      <c r="A47" s="81"/>
      <c r="B47" s="82">
        <f>Inscriptions!B47</f>
        <v>0</v>
      </c>
      <c r="C47" s="82">
        <f>Inscriptions!C47</f>
        <v>0</v>
      </c>
      <c r="D47" s="83"/>
      <c r="E47" s="42"/>
      <c r="F47" s="56"/>
      <c r="G47" s="84">
        <f>MA!I48</f>
        <v>0</v>
      </c>
      <c r="H47" s="84">
        <f>PTV!Q48</f>
        <v>0</v>
      </c>
      <c r="I47" s="84">
        <f>E47+F46+G47+H47</f>
        <v>0</v>
      </c>
      <c r="J47" s="85"/>
      <c r="K47" s="86"/>
    </row>
    <row r="48" spans="1:11" ht="15">
      <c r="A48" s="81"/>
      <c r="B48" s="82">
        <f>Inscriptions!B48</f>
        <v>0</v>
      </c>
      <c r="C48" s="82">
        <f>Inscriptions!C48</f>
        <v>0</v>
      </c>
      <c r="D48" s="83"/>
      <c r="E48" s="42"/>
      <c r="F48" s="56"/>
      <c r="G48" s="84">
        <f>MA!I49</f>
        <v>0</v>
      </c>
      <c r="H48" s="84">
        <f>PTV!Q49</f>
        <v>0</v>
      </c>
      <c r="I48" s="84">
        <f>E48+F46+G48+H48</f>
        <v>0</v>
      </c>
      <c r="J48" s="85"/>
      <c r="K48" s="86"/>
    </row>
    <row r="49" spans="1:11" ht="15.75" thickBot="1">
      <c r="A49" s="87"/>
      <c r="B49" s="88">
        <f>Inscriptions!B49</f>
        <v>0</v>
      </c>
      <c r="C49" s="88">
        <f>Inscriptions!C49</f>
        <v>0</v>
      </c>
      <c r="D49" s="89"/>
      <c r="E49" s="50"/>
      <c r="F49" s="57"/>
      <c r="G49" s="91">
        <f>MA!I50</f>
        <v>0</v>
      </c>
      <c r="H49" s="90">
        <f>PTV!Q50</f>
        <v>0</v>
      </c>
      <c r="I49" s="90">
        <f>E49+F46+G49+H49</f>
        <v>0</v>
      </c>
      <c r="J49" s="92"/>
      <c r="K49" s="93"/>
    </row>
    <row r="50" spans="1:11" ht="15">
      <c r="A50" s="73">
        <f>Inscriptions!A50</f>
        <v>0</v>
      </c>
      <c r="B50" s="74">
        <f>Inscriptions!B50</f>
        <v>0</v>
      </c>
      <c r="C50" s="74">
        <f>Inscriptions!C50</f>
        <v>0</v>
      </c>
      <c r="D50" s="75"/>
      <c r="E50" s="49"/>
      <c r="F50" s="55"/>
      <c r="G50" s="77">
        <f>MA!I51</f>
        <v>0</v>
      </c>
      <c r="H50" s="76">
        <f>PTV!Q51</f>
        <v>0</v>
      </c>
      <c r="I50" s="76">
        <f>E50+F50+G50+H50</f>
        <v>0</v>
      </c>
      <c r="J50" s="78">
        <f>SUM(I50:I53)-MIN(I50:I53)</f>
        <v>0</v>
      </c>
      <c r="K50" s="79">
        <f>RANK(J50,total)</f>
        <v>1</v>
      </c>
    </row>
    <row r="51" spans="1:11" ht="15">
      <c r="A51" s="81"/>
      <c r="B51" s="82">
        <f>Inscriptions!B51</f>
        <v>0</v>
      </c>
      <c r="C51" s="82">
        <f>Inscriptions!C51</f>
        <v>0</v>
      </c>
      <c r="D51" s="83"/>
      <c r="E51" s="42"/>
      <c r="F51" s="56"/>
      <c r="G51" s="84">
        <f>MA!I52</f>
        <v>0</v>
      </c>
      <c r="H51" s="84">
        <f>PTV!Q52</f>
        <v>0</v>
      </c>
      <c r="I51" s="84">
        <f>E51+F50+G51+H51</f>
        <v>0</v>
      </c>
      <c r="J51" s="85"/>
      <c r="K51" s="86"/>
    </row>
    <row r="52" spans="1:11" ht="15">
      <c r="A52" s="81"/>
      <c r="B52" s="82">
        <f>Inscriptions!B52</f>
        <v>0</v>
      </c>
      <c r="C52" s="82">
        <f>Inscriptions!C52</f>
        <v>0</v>
      </c>
      <c r="D52" s="83"/>
      <c r="E52" s="42"/>
      <c r="F52" s="56"/>
      <c r="G52" s="84">
        <f>MA!I53</f>
        <v>0</v>
      </c>
      <c r="H52" s="84">
        <f>PTV!Q53</f>
        <v>0</v>
      </c>
      <c r="I52" s="84">
        <f>E52+F50+G52+H52</f>
        <v>0</v>
      </c>
      <c r="J52" s="85"/>
      <c r="K52" s="86"/>
    </row>
    <row r="53" spans="1:11" ht="15.75" thickBot="1">
      <c r="A53" s="87"/>
      <c r="B53" s="88">
        <f>Inscriptions!B53</f>
        <v>0</v>
      </c>
      <c r="C53" s="88">
        <f>Inscriptions!C53</f>
        <v>0</v>
      </c>
      <c r="D53" s="89"/>
      <c r="E53" s="50"/>
      <c r="F53" s="57"/>
      <c r="G53" s="91">
        <f>MA!I54</f>
        <v>0</v>
      </c>
      <c r="H53" s="90">
        <f>PTV!Q54</f>
        <v>0</v>
      </c>
      <c r="I53" s="90">
        <f>E53+F50+G53+H53</f>
        <v>0</v>
      </c>
      <c r="J53" s="92"/>
      <c r="K53" s="93"/>
    </row>
    <row r="54" spans="1:11" ht="15">
      <c r="A54" s="73">
        <f>Inscriptions!A54</f>
        <v>0</v>
      </c>
      <c r="B54" s="74">
        <f>Inscriptions!B54</f>
        <v>0</v>
      </c>
      <c r="C54" s="74">
        <f>Inscriptions!C54</f>
        <v>0</v>
      </c>
      <c r="D54" s="75"/>
      <c r="E54" s="49"/>
      <c r="F54" s="55"/>
      <c r="G54" s="77">
        <f>MA!I55</f>
        <v>0</v>
      </c>
      <c r="H54" s="76">
        <f>PTV!Q55</f>
        <v>0</v>
      </c>
      <c r="I54" s="76">
        <f>E54+F54+G54+H54</f>
        <v>0</v>
      </c>
      <c r="J54" s="78">
        <f>SUM(I54:I57)-MIN(I54:I57)</f>
        <v>0</v>
      </c>
      <c r="K54" s="79">
        <f>RANK(J54,total)</f>
        <v>1</v>
      </c>
    </row>
    <row r="55" spans="1:11" ht="15">
      <c r="A55" s="81"/>
      <c r="B55" s="82">
        <f>Inscriptions!B55</f>
        <v>0</v>
      </c>
      <c r="C55" s="82">
        <f>Inscriptions!C55</f>
        <v>0</v>
      </c>
      <c r="D55" s="83"/>
      <c r="E55" s="42"/>
      <c r="F55" s="56"/>
      <c r="G55" s="84">
        <f>MA!I56</f>
        <v>0</v>
      </c>
      <c r="H55" s="84">
        <f>PTV!Q56</f>
        <v>0</v>
      </c>
      <c r="I55" s="84">
        <f>E55+F54+G55+H55</f>
        <v>0</v>
      </c>
      <c r="J55" s="85"/>
      <c r="K55" s="86"/>
    </row>
    <row r="56" spans="1:11" ht="15">
      <c r="A56" s="81"/>
      <c r="B56" s="82">
        <f>Inscriptions!B56</f>
        <v>0</v>
      </c>
      <c r="C56" s="82">
        <f>Inscriptions!C56</f>
        <v>0</v>
      </c>
      <c r="D56" s="83"/>
      <c r="E56" s="42"/>
      <c r="F56" s="56"/>
      <c r="G56" s="84">
        <f>MA!I57</f>
        <v>0</v>
      </c>
      <c r="H56" s="84">
        <f>PTV!Q57</f>
        <v>0</v>
      </c>
      <c r="I56" s="84">
        <f>E56+F54+G56+H56</f>
        <v>0</v>
      </c>
      <c r="J56" s="85"/>
      <c r="K56" s="86"/>
    </row>
    <row r="57" spans="1:11" ht="15.75" thickBot="1">
      <c r="A57" s="87"/>
      <c r="B57" s="88">
        <f>Inscriptions!B57</f>
        <v>0</v>
      </c>
      <c r="C57" s="88">
        <f>Inscriptions!C57</f>
        <v>0</v>
      </c>
      <c r="D57" s="89"/>
      <c r="E57" s="50"/>
      <c r="F57" s="57"/>
      <c r="G57" s="91">
        <f>MA!I58</f>
        <v>0</v>
      </c>
      <c r="H57" s="90">
        <f>PTV!Q58</f>
        <v>0</v>
      </c>
      <c r="I57" s="90">
        <f>E57+F54+G57+H57</f>
        <v>0</v>
      </c>
      <c r="J57" s="92"/>
      <c r="K57" s="93"/>
    </row>
    <row r="58" spans="1:11" ht="15">
      <c r="A58" s="73">
        <f>Inscriptions!A58</f>
        <v>0</v>
      </c>
      <c r="B58" s="74">
        <f>Inscriptions!B58</f>
        <v>0</v>
      </c>
      <c r="C58" s="74">
        <f>Inscriptions!C58</f>
        <v>0</v>
      </c>
      <c r="D58" s="75"/>
      <c r="E58" s="49"/>
      <c r="F58" s="55"/>
      <c r="G58" s="77">
        <f>MA!I59</f>
        <v>0</v>
      </c>
      <c r="H58" s="76">
        <f>PTV!Q59</f>
        <v>0</v>
      </c>
      <c r="I58" s="76">
        <f>E58+F58+G58+H58</f>
        <v>0</v>
      </c>
      <c r="J58" s="78">
        <f>SUM(I58:I61)-MIN(I58:I61)</f>
        <v>0</v>
      </c>
      <c r="K58" s="79">
        <f>RANK(J58,total)</f>
        <v>1</v>
      </c>
    </row>
    <row r="59" spans="1:11" ht="15">
      <c r="A59" s="81"/>
      <c r="B59" s="82">
        <f>Inscriptions!B59</f>
        <v>0</v>
      </c>
      <c r="C59" s="82">
        <f>Inscriptions!C59</f>
        <v>0</v>
      </c>
      <c r="D59" s="83"/>
      <c r="E59" s="42"/>
      <c r="F59" s="56"/>
      <c r="G59" s="84">
        <f>MA!I60</f>
        <v>0</v>
      </c>
      <c r="H59" s="84">
        <f>PTV!Q60</f>
        <v>0</v>
      </c>
      <c r="I59" s="84">
        <f>E59+F58+G59+H59</f>
        <v>0</v>
      </c>
      <c r="J59" s="85"/>
      <c r="K59" s="86"/>
    </row>
    <row r="60" spans="1:11" ht="15">
      <c r="A60" s="81"/>
      <c r="B60" s="82">
        <f>Inscriptions!B60</f>
        <v>0</v>
      </c>
      <c r="C60" s="82">
        <f>Inscriptions!C60</f>
        <v>0</v>
      </c>
      <c r="D60" s="83"/>
      <c r="E60" s="42"/>
      <c r="F60" s="56"/>
      <c r="G60" s="84">
        <f>MA!I61</f>
        <v>0</v>
      </c>
      <c r="H60" s="84">
        <f>PTV!Q61</f>
        <v>0</v>
      </c>
      <c r="I60" s="84">
        <f>E60+F58+G60+H60</f>
        <v>0</v>
      </c>
      <c r="J60" s="85"/>
      <c r="K60" s="86"/>
    </row>
    <row r="61" spans="1:11" ht="15.75" thickBot="1">
      <c r="A61" s="87"/>
      <c r="B61" s="88">
        <f>Inscriptions!B61</f>
        <v>0</v>
      </c>
      <c r="C61" s="88">
        <f>Inscriptions!C61</f>
        <v>0</v>
      </c>
      <c r="D61" s="89"/>
      <c r="E61" s="50"/>
      <c r="F61" s="57"/>
      <c r="G61" s="90">
        <f>MA!I62</f>
        <v>0</v>
      </c>
      <c r="H61" s="90">
        <f>PTV!Q62</f>
        <v>0</v>
      </c>
      <c r="I61" s="90">
        <f>E61+F58+G61+H61</f>
        <v>0</v>
      </c>
      <c r="J61" s="92"/>
      <c r="K61" s="93"/>
    </row>
  </sheetData>
  <sheetProtection password="CA77" sheet="1" objects="1" scenarios="1"/>
  <mergeCells count="60">
    <mergeCell ref="J30:J33"/>
    <mergeCell ref="J34:J37"/>
    <mergeCell ref="K2:K5"/>
    <mergeCell ref="K6:K9"/>
    <mergeCell ref="J10:J13"/>
    <mergeCell ref="J14:J17"/>
    <mergeCell ref="J18:J21"/>
    <mergeCell ref="J22:J25"/>
    <mergeCell ref="A18:A21"/>
    <mergeCell ref="A22:A25"/>
    <mergeCell ref="A26:A29"/>
    <mergeCell ref="J2:J5"/>
    <mergeCell ref="J6:J9"/>
    <mergeCell ref="J26:J29"/>
    <mergeCell ref="A2:A5"/>
    <mergeCell ref="A6:A9"/>
    <mergeCell ref="A10:A13"/>
    <mergeCell ref="A14:A17"/>
    <mergeCell ref="A30:A33"/>
    <mergeCell ref="A34:A37"/>
    <mergeCell ref="A38:A41"/>
    <mergeCell ref="A42:A45"/>
    <mergeCell ref="A46:A49"/>
    <mergeCell ref="A50:A53"/>
    <mergeCell ref="A54:A57"/>
    <mergeCell ref="A58:A61"/>
    <mergeCell ref="J38:J41"/>
    <mergeCell ref="J42:J45"/>
    <mergeCell ref="J46:J49"/>
    <mergeCell ref="J50:J53"/>
    <mergeCell ref="J54:J57"/>
    <mergeCell ref="J58:J61"/>
    <mergeCell ref="K10:K13"/>
    <mergeCell ref="K14:K17"/>
    <mergeCell ref="K18:K21"/>
    <mergeCell ref="K22:K25"/>
    <mergeCell ref="K26:K29"/>
    <mergeCell ref="K30:K33"/>
    <mergeCell ref="K34:K37"/>
    <mergeCell ref="K38:K41"/>
    <mergeCell ref="K42:K45"/>
    <mergeCell ref="K46:K49"/>
    <mergeCell ref="K50:K53"/>
    <mergeCell ref="K54:K57"/>
    <mergeCell ref="K58:K61"/>
    <mergeCell ref="F2:F5"/>
    <mergeCell ref="F6:F9"/>
    <mergeCell ref="F10:F13"/>
    <mergeCell ref="F14:F17"/>
    <mergeCell ref="F18:F21"/>
    <mergeCell ref="F22:F25"/>
    <mergeCell ref="F26:F29"/>
    <mergeCell ref="F30:F33"/>
    <mergeCell ref="F34:F37"/>
    <mergeCell ref="F54:F57"/>
    <mergeCell ref="F58:F61"/>
    <mergeCell ref="F38:F41"/>
    <mergeCell ref="F42:F45"/>
    <mergeCell ref="F46:F49"/>
    <mergeCell ref="F50:F53"/>
  </mergeCells>
  <printOptions/>
  <pageMargins left="0.75" right="0.75" top="1" bottom="1" header="0.4921259845" footer="0.4921259845"/>
  <pageSetup fitToHeight="1" fitToWidth="1" horizontalDpi="300" verticalDpi="3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R62"/>
  <sheetViews>
    <sheetView workbookViewId="0" topLeftCell="A1">
      <selection activeCell="R3" sqref="R3:R62"/>
    </sheetView>
  </sheetViews>
  <sheetFormatPr defaultColWidth="11.421875" defaultRowHeight="12.75"/>
  <cols>
    <col min="1" max="1" width="24.7109375" style="80" customWidth="1"/>
    <col min="2" max="2" width="25.57421875" style="80" customWidth="1"/>
    <col min="3" max="3" width="23.7109375" style="80" customWidth="1"/>
    <col min="4" max="4" width="7.57421875" style="80" customWidth="1"/>
    <col min="5" max="17" width="4.7109375" style="94" customWidth="1"/>
    <col min="18" max="18" width="6.7109375" style="80" customWidth="1"/>
    <col min="19" max="16384" width="11.421875" style="80" customWidth="1"/>
  </cols>
  <sheetData>
    <row r="1" spans="1:17" ht="12.75">
      <c r="A1" s="95" t="s">
        <v>4</v>
      </c>
      <c r="B1" s="78" t="s">
        <v>5</v>
      </c>
      <c r="C1" s="78" t="s">
        <v>11</v>
      </c>
      <c r="D1" s="78" t="s">
        <v>17</v>
      </c>
      <c r="E1" s="96" t="s">
        <v>18</v>
      </c>
      <c r="F1" s="96"/>
      <c r="G1" s="96"/>
      <c r="H1" s="96"/>
      <c r="I1" s="96"/>
      <c r="J1" s="96"/>
      <c r="K1" s="96"/>
      <c r="L1" s="96"/>
      <c r="M1" s="96"/>
      <c r="N1" s="96"/>
      <c r="O1" s="96"/>
      <c r="P1" s="96"/>
      <c r="Q1" s="97"/>
    </row>
    <row r="2" spans="1:18" ht="13.5" thickBot="1">
      <c r="A2" s="98"/>
      <c r="B2" s="92"/>
      <c r="C2" s="92"/>
      <c r="D2" s="92"/>
      <c r="E2" s="90">
        <v>1</v>
      </c>
      <c r="F2" s="90">
        <v>2</v>
      </c>
      <c r="G2" s="90">
        <v>3</v>
      </c>
      <c r="H2" s="90">
        <v>4</v>
      </c>
      <c r="I2" s="90">
        <v>5</v>
      </c>
      <c r="J2" s="90">
        <v>6</v>
      </c>
      <c r="K2" s="90">
        <v>7</v>
      </c>
      <c r="L2" s="90">
        <v>8</v>
      </c>
      <c r="M2" s="90">
        <v>9</v>
      </c>
      <c r="N2" s="90">
        <v>10</v>
      </c>
      <c r="O2" s="90">
        <v>11</v>
      </c>
      <c r="P2" s="90">
        <v>12</v>
      </c>
      <c r="Q2" s="99" t="s">
        <v>19</v>
      </c>
      <c r="R2" s="80" t="s">
        <v>3</v>
      </c>
    </row>
    <row r="3" spans="1:18" ht="15">
      <c r="A3" s="73">
        <f>Inscriptions!A2</f>
        <v>0</v>
      </c>
      <c r="B3" s="74">
        <f>Inscriptions!B2</f>
        <v>0</v>
      </c>
      <c r="C3" s="74">
        <f>Inscriptions!C2</f>
        <v>0</v>
      </c>
      <c r="D3" s="100">
        <f>Horaires!D2</f>
        <v>0</v>
      </c>
      <c r="E3" s="49"/>
      <c r="F3" s="49"/>
      <c r="G3" s="49"/>
      <c r="H3" s="49"/>
      <c r="I3" s="49"/>
      <c r="J3" s="49"/>
      <c r="K3" s="49"/>
      <c r="L3" s="49"/>
      <c r="M3" s="49"/>
      <c r="N3" s="49"/>
      <c r="O3" s="49"/>
      <c r="P3" s="49"/>
      <c r="Q3" s="101">
        <f>MAX(SUM(E3:P3)-R3,0)</f>
        <v>0</v>
      </c>
      <c r="R3" s="46"/>
    </row>
    <row r="4" spans="1:18" ht="15">
      <c r="A4" s="81"/>
      <c r="B4" s="74">
        <f>Inscriptions!B3</f>
        <v>0</v>
      </c>
      <c r="C4" s="74">
        <f>Inscriptions!C3</f>
        <v>0</v>
      </c>
      <c r="D4" s="83">
        <f>Horaires!D3</f>
        <v>0</v>
      </c>
      <c r="E4" s="42"/>
      <c r="F4" s="42"/>
      <c r="G4" s="42"/>
      <c r="H4" s="42"/>
      <c r="I4" s="42"/>
      <c r="J4" s="42"/>
      <c r="K4" s="42"/>
      <c r="L4" s="42"/>
      <c r="M4" s="42"/>
      <c r="N4" s="42"/>
      <c r="O4" s="42"/>
      <c r="P4" s="42"/>
      <c r="Q4" s="102">
        <f>MAX(SUM(E4:P4)-R4,0)</f>
        <v>0</v>
      </c>
      <c r="R4" s="46"/>
    </row>
    <row r="5" spans="1:18" ht="15">
      <c r="A5" s="81"/>
      <c r="B5" s="74">
        <f>Inscriptions!B4</f>
        <v>0</v>
      </c>
      <c r="C5" s="74">
        <f>Inscriptions!C4</f>
        <v>0</v>
      </c>
      <c r="D5" s="83">
        <f>Horaires!D4</f>
        <v>0</v>
      </c>
      <c r="E5" s="42"/>
      <c r="F5" s="42"/>
      <c r="G5" s="42"/>
      <c r="H5" s="42"/>
      <c r="I5" s="42"/>
      <c r="J5" s="42"/>
      <c r="K5" s="42"/>
      <c r="L5" s="42"/>
      <c r="M5" s="42"/>
      <c r="N5" s="42"/>
      <c r="O5" s="42"/>
      <c r="P5" s="42"/>
      <c r="Q5" s="102">
        <f aca="true" t="shared" si="0" ref="Q5:Q62">MAX(SUM(E5:P5)-R5,0)</f>
        <v>0</v>
      </c>
      <c r="R5" s="46"/>
    </row>
    <row r="6" spans="1:18" ht="15.75" thickBot="1">
      <c r="A6" s="87"/>
      <c r="B6" s="88">
        <f>Inscriptions!B5</f>
        <v>0</v>
      </c>
      <c r="C6" s="88">
        <f>Inscriptions!C5</f>
        <v>0</v>
      </c>
      <c r="D6" s="89">
        <f>Horaires!D5</f>
        <v>0</v>
      </c>
      <c r="E6" s="50"/>
      <c r="F6" s="50"/>
      <c r="G6" s="50"/>
      <c r="H6" s="50"/>
      <c r="I6" s="50"/>
      <c r="J6" s="50"/>
      <c r="K6" s="50"/>
      <c r="L6" s="50"/>
      <c r="M6" s="50"/>
      <c r="N6" s="50"/>
      <c r="O6" s="50"/>
      <c r="P6" s="50"/>
      <c r="Q6" s="103">
        <f t="shared" si="0"/>
        <v>0</v>
      </c>
      <c r="R6" s="46"/>
    </row>
    <row r="7" spans="1:18" ht="15">
      <c r="A7" s="73">
        <f>Inscriptions!A6</f>
        <v>0</v>
      </c>
      <c r="B7" s="74">
        <f>Inscriptions!B6</f>
        <v>0</v>
      </c>
      <c r="C7" s="74">
        <f>Inscriptions!C6</f>
        <v>0</v>
      </c>
      <c r="D7" s="100">
        <f>Horaires!D6</f>
        <v>0</v>
      </c>
      <c r="E7" s="49"/>
      <c r="F7" s="49"/>
      <c r="G7" s="49"/>
      <c r="H7" s="49"/>
      <c r="I7" s="49"/>
      <c r="J7" s="49"/>
      <c r="K7" s="49"/>
      <c r="L7" s="49"/>
      <c r="M7" s="49"/>
      <c r="N7" s="49"/>
      <c r="O7" s="49"/>
      <c r="P7" s="49"/>
      <c r="Q7" s="101">
        <f t="shared" si="0"/>
        <v>0</v>
      </c>
      <c r="R7" s="46"/>
    </row>
    <row r="8" spans="1:18" ht="15">
      <c r="A8" s="81"/>
      <c r="B8" s="74">
        <f>Inscriptions!B7</f>
        <v>0</v>
      </c>
      <c r="C8" s="74">
        <f>Inscriptions!C7</f>
        <v>0</v>
      </c>
      <c r="D8" s="83">
        <f>Horaires!D7</f>
        <v>0</v>
      </c>
      <c r="E8" s="42"/>
      <c r="F8" s="42"/>
      <c r="G8" s="42"/>
      <c r="H8" s="42"/>
      <c r="I8" s="42"/>
      <c r="J8" s="42"/>
      <c r="K8" s="42"/>
      <c r="L8" s="42"/>
      <c r="M8" s="42"/>
      <c r="N8" s="42"/>
      <c r="O8" s="42"/>
      <c r="P8" s="42"/>
      <c r="Q8" s="102">
        <f t="shared" si="0"/>
        <v>0</v>
      </c>
      <c r="R8" s="46"/>
    </row>
    <row r="9" spans="1:18" ht="15">
      <c r="A9" s="81"/>
      <c r="B9" s="74">
        <f>Inscriptions!B8</f>
        <v>0</v>
      </c>
      <c r="C9" s="74">
        <f>Inscriptions!C8</f>
        <v>0</v>
      </c>
      <c r="D9" s="83">
        <f>Horaires!D8</f>
        <v>0</v>
      </c>
      <c r="E9" s="42"/>
      <c r="F9" s="42"/>
      <c r="G9" s="42"/>
      <c r="H9" s="42"/>
      <c r="I9" s="42"/>
      <c r="J9" s="42"/>
      <c r="K9" s="42"/>
      <c r="L9" s="42"/>
      <c r="M9" s="42"/>
      <c r="N9" s="42"/>
      <c r="O9" s="42"/>
      <c r="P9" s="42"/>
      <c r="Q9" s="102">
        <f t="shared" si="0"/>
        <v>0</v>
      </c>
      <c r="R9" s="46"/>
    </row>
    <row r="10" spans="1:18" ht="15.75" thickBot="1">
      <c r="A10" s="87"/>
      <c r="B10" s="88">
        <f>Inscriptions!B9</f>
        <v>0</v>
      </c>
      <c r="C10" s="88">
        <f>Inscriptions!C9</f>
        <v>0</v>
      </c>
      <c r="D10" s="89">
        <f>Horaires!D9</f>
        <v>0</v>
      </c>
      <c r="E10" s="50"/>
      <c r="F10" s="50"/>
      <c r="G10" s="50"/>
      <c r="H10" s="50"/>
      <c r="I10" s="50"/>
      <c r="J10" s="50"/>
      <c r="K10" s="50"/>
      <c r="L10" s="50"/>
      <c r="M10" s="50"/>
      <c r="N10" s="50"/>
      <c r="O10" s="50"/>
      <c r="P10" s="50"/>
      <c r="Q10" s="103">
        <f t="shared" si="0"/>
        <v>0</v>
      </c>
      <c r="R10" s="46"/>
    </row>
    <row r="11" spans="1:18" ht="15">
      <c r="A11" s="73">
        <f>Inscriptions!A10</f>
        <v>0</v>
      </c>
      <c r="B11" s="74">
        <f>Inscriptions!B10</f>
        <v>0</v>
      </c>
      <c r="C11" s="74">
        <f>Inscriptions!C10</f>
        <v>0</v>
      </c>
      <c r="D11" s="100">
        <f>Horaires!D10</f>
        <v>0</v>
      </c>
      <c r="E11" s="49"/>
      <c r="F11" s="49"/>
      <c r="G11" s="49"/>
      <c r="H11" s="49"/>
      <c r="I11" s="49"/>
      <c r="J11" s="49"/>
      <c r="K11" s="49"/>
      <c r="L11" s="49"/>
      <c r="M11" s="49"/>
      <c r="N11" s="49"/>
      <c r="O11" s="49"/>
      <c r="P11" s="49"/>
      <c r="Q11" s="101">
        <f t="shared" si="0"/>
        <v>0</v>
      </c>
      <c r="R11" s="51"/>
    </row>
    <row r="12" spans="1:18" ht="15">
      <c r="A12" s="81"/>
      <c r="B12" s="74">
        <f>Inscriptions!B11</f>
        <v>0</v>
      </c>
      <c r="C12" s="74">
        <f>Inscriptions!C11</f>
        <v>0</v>
      </c>
      <c r="D12" s="83">
        <f>Horaires!D11</f>
        <v>0</v>
      </c>
      <c r="E12" s="42"/>
      <c r="F12" s="42"/>
      <c r="G12" s="42"/>
      <c r="H12" s="42"/>
      <c r="I12" s="42"/>
      <c r="J12" s="42"/>
      <c r="K12" s="42"/>
      <c r="L12" s="42"/>
      <c r="M12" s="42"/>
      <c r="N12" s="42"/>
      <c r="O12" s="42"/>
      <c r="P12" s="42"/>
      <c r="Q12" s="102">
        <f t="shared" si="0"/>
        <v>0</v>
      </c>
      <c r="R12" s="51"/>
    </row>
    <row r="13" spans="1:18" ht="15">
      <c r="A13" s="81"/>
      <c r="B13" s="74">
        <f>Inscriptions!B12</f>
        <v>0</v>
      </c>
      <c r="C13" s="74">
        <f>Inscriptions!C12</f>
        <v>0</v>
      </c>
      <c r="D13" s="83">
        <f>Horaires!D12</f>
        <v>0</v>
      </c>
      <c r="E13" s="42"/>
      <c r="F13" s="42"/>
      <c r="G13" s="42"/>
      <c r="H13" s="42"/>
      <c r="I13" s="42"/>
      <c r="J13" s="42"/>
      <c r="K13" s="42"/>
      <c r="L13" s="42"/>
      <c r="M13" s="42"/>
      <c r="N13" s="42"/>
      <c r="O13" s="42"/>
      <c r="P13" s="42"/>
      <c r="Q13" s="102">
        <f t="shared" si="0"/>
        <v>0</v>
      </c>
      <c r="R13" s="46"/>
    </row>
    <row r="14" spans="1:18" ht="15.75" thickBot="1">
      <c r="A14" s="87"/>
      <c r="B14" s="88">
        <f>Inscriptions!B13</f>
        <v>0</v>
      </c>
      <c r="C14" s="88">
        <f>Inscriptions!C13</f>
        <v>0</v>
      </c>
      <c r="D14" s="89">
        <f>Horaires!D13</f>
        <v>0</v>
      </c>
      <c r="E14" s="50"/>
      <c r="F14" s="50"/>
      <c r="G14" s="50"/>
      <c r="H14" s="50"/>
      <c r="I14" s="50"/>
      <c r="J14" s="50"/>
      <c r="K14" s="50"/>
      <c r="L14" s="50"/>
      <c r="M14" s="50"/>
      <c r="N14" s="50"/>
      <c r="O14" s="50"/>
      <c r="P14" s="50"/>
      <c r="Q14" s="103">
        <f t="shared" si="0"/>
        <v>0</v>
      </c>
      <c r="R14" s="51"/>
    </row>
    <row r="15" spans="1:18" ht="15">
      <c r="A15" s="73">
        <f>Inscriptions!A14</f>
        <v>0</v>
      </c>
      <c r="B15" s="74">
        <f>Inscriptions!B14</f>
        <v>0</v>
      </c>
      <c r="C15" s="74">
        <f>Inscriptions!C14</f>
        <v>0</v>
      </c>
      <c r="D15" s="100">
        <f>Horaires!D14</f>
        <v>0</v>
      </c>
      <c r="E15" s="49"/>
      <c r="F15" s="49"/>
      <c r="G15" s="49"/>
      <c r="H15" s="49"/>
      <c r="I15" s="49"/>
      <c r="J15" s="49"/>
      <c r="K15" s="49"/>
      <c r="L15" s="49"/>
      <c r="M15" s="49"/>
      <c r="N15" s="49"/>
      <c r="O15" s="49"/>
      <c r="P15" s="49"/>
      <c r="Q15" s="101">
        <f t="shared" si="0"/>
        <v>0</v>
      </c>
      <c r="R15" s="51"/>
    </row>
    <row r="16" spans="1:18" ht="15">
      <c r="A16" s="81"/>
      <c r="B16" s="74">
        <f>Inscriptions!B15</f>
        <v>0</v>
      </c>
      <c r="C16" s="74">
        <f>Inscriptions!C15</f>
        <v>0</v>
      </c>
      <c r="D16" s="83">
        <f>Horaires!D15</f>
        <v>0</v>
      </c>
      <c r="E16" s="42"/>
      <c r="F16" s="42"/>
      <c r="G16" s="42"/>
      <c r="H16" s="42"/>
      <c r="I16" s="42"/>
      <c r="J16" s="42"/>
      <c r="K16" s="42"/>
      <c r="L16" s="42"/>
      <c r="M16" s="42"/>
      <c r="N16" s="42"/>
      <c r="O16" s="42"/>
      <c r="P16" s="42"/>
      <c r="Q16" s="102">
        <f t="shared" si="0"/>
        <v>0</v>
      </c>
      <c r="R16" s="51"/>
    </row>
    <row r="17" spans="1:18" ht="15">
      <c r="A17" s="81"/>
      <c r="B17" s="74">
        <f>Inscriptions!B16</f>
        <v>0</v>
      </c>
      <c r="C17" s="74">
        <f>Inscriptions!C16</f>
        <v>0</v>
      </c>
      <c r="D17" s="83">
        <f>Horaires!D16</f>
        <v>0</v>
      </c>
      <c r="E17" s="42"/>
      <c r="F17" s="42"/>
      <c r="G17" s="42"/>
      <c r="H17" s="42"/>
      <c r="I17" s="42"/>
      <c r="J17" s="42"/>
      <c r="K17" s="42"/>
      <c r="L17" s="42"/>
      <c r="M17" s="42"/>
      <c r="N17" s="42"/>
      <c r="O17" s="42"/>
      <c r="P17" s="42"/>
      <c r="Q17" s="102">
        <f t="shared" si="0"/>
        <v>0</v>
      </c>
      <c r="R17" s="51"/>
    </row>
    <row r="18" spans="1:18" ht="15.75" thickBot="1">
      <c r="A18" s="87"/>
      <c r="B18" s="88">
        <f>Inscriptions!B17</f>
        <v>0</v>
      </c>
      <c r="C18" s="88">
        <f>Inscriptions!C17</f>
        <v>0</v>
      </c>
      <c r="D18" s="89">
        <f>Horaires!D17</f>
        <v>0</v>
      </c>
      <c r="E18" s="50"/>
      <c r="F18" s="50"/>
      <c r="G18" s="50"/>
      <c r="H18" s="50"/>
      <c r="I18" s="50"/>
      <c r="J18" s="50"/>
      <c r="K18" s="50"/>
      <c r="L18" s="50"/>
      <c r="M18" s="50"/>
      <c r="N18" s="50"/>
      <c r="O18" s="50"/>
      <c r="P18" s="50"/>
      <c r="Q18" s="103">
        <f t="shared" si="0"/>
        <v>0</v>
      </c>
      <c r="R18" s="51"/>
    </row>
    <row r="19" spans="1:18" ht="15">
      <c r="A19" s="73">
        <f>Inscriptions!A18</f>
        <v>0</v>
      </c>
      <c r="B19" s="74">
        <f>Inscriptions!B18</f>
        <v>0</v>
      </c>
      <c r="C19" s="74">
        <f>Inscriptions!C18</f>
        <v>0</v>
      </c>
      <c r="D19" s="100">
        <f>Horaires!D18</f>
        <v>0</v>
      </c>
      <c r="E19" s="49"/>
      <c r="F19" s="49"/>
      <c r="G19" s="49"/>
      <c r="H19" s="49"/>
      <c r="I19" s="49"/>
      <c r="J19" s="49"/>
      <c r="K19" s="49"/>
      <c r="L19" s="49"/>
      <c r="M19" s="49"/>
      <c r="N19" s="49"/>
      <c r="O19" s="49"/>
      <c r="P19" s="49"/>
      <c r="Q19" s="101">
        <f t="shared" si="0"/>
        <v>0</v>
      </c>
      <c r="R19" s="46"/>
    </row>
    <row r="20" spans="1:18" ht="15">
      <c r="A20" s="81"/>
      <c r="B20" s="74">
        <f>Inscriptions!B19</f>
        <v>0</v>
      </c>
      <c r="C20" s="74">
        <f>Inscriptions!C19</f>
        <v>0</v>
      </c>
      <c r="D20" s="83">
        <f>Horaires!D19</f>
        <v>0</v>
      </c>
      <c r="E20" s="42"/>
      <c r="F20" s="42"/>
      <c r="G20" s="42"/>
      <c r="H20" s="42"/>
      <c r="I20" s="42"/>
      <c r="J20" s="42"/>
      <c r="K20" s="42"/>
      <c r="L20" s="42"/>
      <c r="M20" s="42"/>
      <c r="N20" s="42"/>
      <c r="O20" s="42"/>
      <c r="P20" s="42"/>
      <c r="Q20" s="102">
        <f t="shared" si="0"/>
        <v>0</v>
      </c>
      <c r="R20" s="46"/>
    </row>
    <row r="21" spans="1:18" ht="15">
      <c r="A21" s="81"/>
      <c r="B21" s="74">
        <f>Inscriptions!B20</f>
        <v>0</v>
      </c>
      <c r="C21" s="74">
        <f>Inscriptions!C20</f>
        <v>0</v>
      </c>
      <c r="D21" s="83">
        <f>Horaires!D20</f>
        <v>0</v>
      </c>
      <c r="E21" s="42"/>
      <c r="F21" s="42"/>
      <c r="G21" s="42"/>
      <c r="H21" s="42"/>
      <c r="I21" s="42"/>
      <c r="J21" s="42"/>
      <c r="K21" s="42"/>
      <c r="L21" s="42"/>
      <c r="M21" s="42"/>
      <c r="N21" s="42"/>
      <c r="O21" s="42"/>
      <c r="P21" s="42"/>
      <c r="Q21" s="102">
        <f t="shared" si="0"/>
        <v>0</v>
      </c>
      <c r="R21" s="46"/>
    </row>
    <row r="22" spans="1:18" ht="15.75" thickBot="1">
      <c r="A22" s="87"/>
      <c r="B22" s="88">
        <f>Inscriptions!B21</f>
        <v>0</v>
      </c>
      <c r="C22" s="88">
        <f>Inscriptions!C21</f>
        <v>0</v>
      </c>
      <c r="D22" s="89">
        <f>Horaires!D21</f>
        <v>0</v>
      </c>
      <c r="E22" s="50"/>
      <c r="F22" s="50"/>
      <c r="G22" s="50"/>
      <c r="H22" s="50"/>
      <c r="I22" s="50"/>
      <c r="J22" s="50"/>
      <c r="K22" s="50"/>
      <c r="L22" s="50"/>
      <c r="M22" s="50"/>
      <c r="N22" s="50"/>
      <c r="O22" s="50"/>
      <c r="P22" s="50"/>
      <c r="Q22" s="103">
        <f t="shared" si="0"/>
        <v>0</v>
      </c>
      <c r="R22" s="46"/>
    </row>
    <row r="23" spans="1:18" ht="15">
      <c r="A23" s="73">
        <f>Inscriptions!A22</f>
        <v>0</v>
      </c>
      <c r="B23" s="74">
        <f>Inscriptions!B22</f>
        <v>0</v>
      </c>
      <c r="C23" s="74">
        <f>Inscriptions!C22</f>
        <v>0</v>
      </c>
      <c r="D23" s="100">
        <f>Horaires!D22</f>
        <v>0</v>
      </c>
      <c r="E23" s="49"/>
      <c r="F23" s="49"/>
      <c r="G23" s="49"/>
      <c r="H23" s="49"/>
      <c r="I23" s="49"/>
      <c r="J23" s="49"/>
      <c r="K23" s="49"/>
      <c r="L23" s="49"/>
      <c r="M23" s="49"/>
      <c r="N23" s="49"/>
      <c r="O23" s="49"/>
      <c r="P23" s="49"/>
      <c r="Q23" s="101">
        <f t="shared" si="0"/>
        <v>0</v>
      </c>
      <c r="R23" s="46"/>
    </row>
    <row r="24" spans="1:18" ht="15">
      <c r="A24" s="81"/>
      <c r="B24" s="74">
        <f>Inscriptions!B23</f>
        <v>0</v>
      </c>
      <c r="C24" s="74">
        <f>Inscriptions!C23</f>
        <v>0</v>
      </c>
      <c r="D24" s="83">
        <f>Horaires!D23</f>
        <v>0</v>
      </c>
      <c r="E24" s="42"/>
      <c r="F24" s="42"/>
      <c r="G24" s="42"/>
      <c r="H24" s="42"/>
      <c r="I24" s="42"/>
      <c r="J24" s="42"/>
      <c r="K24" s="42"/>
      <c r="L24" s="42"/>
      <c r="M24" s="42"/>
      <c r="N24" s="42"/>
      <c r="O24" s="42"/>
      <c r="P24" s="42"/>
      <c r="Q24" s="102">
        <f t="shared" si="0"/>
        <v>0</v>
      </c>
      <c r="R24" s="46"/>
    </row>
    <row r="25" spans="1:18" ht="15">
      <c r="A25" s="81"/>
      <c r="B25" s="74">
        <f>Inscriptions!B24</f>
        <v>0</v>
      </c>
      <c r="C25" s="74">
        <f>Inscriptions!C24</f>
        <v>0</v>
      </c>
      <c r="D25" s="83">
        <f>Horaires!D24</f>
        <v>0</v>
      </c>
      <c r="E25" s="42"/>
      <c r="F25" s="42"/>
      <c r="G25" s="42"/>
      <c r="H25" s="42"/>
      <c r="I25" s="42"/>
      <c r="J25" s="42"/>
      <c r="K25" s="42"/>
      <c r="L25" s="42"/>
      <c r="M25" s="42"/>
      <c r="N25" s="42"/>
      <c r="O25" s="42"/>
      <c r="P25" s="42"/>
      <c r="Q25" s="102">
        <f t="shared" si="0"/>
        <v>0</v>
      </c>
      <c r="R25" s="46"/>
    </row>
    <row r="26" spans="1:18" ht="15.75" thickBot="1">
      <c r="A26" s="87"/>
      <c r="B26" s="88">
        <f>Inscriptions!B25</f>
        <v>0</v>
      </c>
      <c r="C26" s="88">
        <f>Inscriptions!C25</f>
        <v>0</v>
      </c>
      <c r="D26" s="89">
        <f>Horaires!D25</f>
        <v>0</v>
      </c>
      <c r="E26" s="50"/>
      <c r="F26" s="50"/>
      <c r="G26" s="50"/>
      <c r="H26" s="50"/>
      <c r="I26" s="50"/>
      <c r="J26" s="50"/>
      <c r="K26" s="50"/>
      <c r="L26" s="50"/>
      <c r="M26" s="50"/>
      <c r="N26" s="50"/>
      <c r="O26" s="50"/>
      <c r="P26" s="50"/>
      <c r="Q26" s="103">
        <f t="shared" si="0"/>
        <v>0</v>
      </c>
      <c r="R26" s="46"/>
    </row>
    <row r="27" spans="1:18" ht="15">
      <c r="A27" s="73">
        <f>Inscriptions!A26</f>
        <v>0</v>
      </c>
      <c r="B27" s="74">
        <f>Inscriptions!B26</f>
        <v>0</v>
      </c>
      <c r="C27" s="74">
        <f>Inscriptions!C26</f>
        <v>0</v>
      </c>
      <c r="D27" s="100">
        <f>Horaires!D26</f>
        <v>0</v>
      </c>
      <c r="E27" s="49"/>
      <c r="F27" s="49"/>
      <c r="G27" s="49"/>
      <c r="H27" s="49"/>
      <c r="I27" s="49"/>
      <c r="J27" s="49"/>
      <c r="K27" s="49"/>
      <c r="L27" s="49"/>
      <c r="M27" s="49"/>
      <c r="N27" s="49"/>
      <c r="O27" s="49"/>
      <c r="P27" s="49"/>
      <c r="Q27" s="101">
        <f t="shared" si="0"/>
        <v>0</v>
      </c>
      <c r="R27" s="46"/>
    </row>
    <row r="28" spans="1:18" ht="15">
      <c r="A28" s="81"/>
      <c r="B28" s="74">
        <f>Inscriptions!B27</f>
        <v>0</v>
      </c>
      <c r="C28" s="74">
        <f>Inscriptions!C27</f>
        <v>0</v>
      </c>
      <c r="D28" s="83">
        <f>Horaires!D27</f>
        <v>0</v>
      </c>
      <c r="E28" s="42"/>
      <c r="F28" s="42"/>
      <c r="G28" s="42"/>
      <c r="H28" s="42"/>
      <c r="I28" s="42"/>
      <c r="J28" s="42"/>
      <c r="K28" s="42"/>
      <c r="L28" s="42"/>
      <c r="M28" s="42"/>
      <c r="N28" s="42"/>
      <c r="O28" s="42"/>
      <c r="P28" s="42"/>
      <c r="Q28" s="102">
        <f t="shared" si="0"/>
        <v>0</v>
      </c>
      <c r="R28" s="46"/>
    </row>
    <row r="29" spans="1:18" ht="15">
      <c r="A29" s="81"/>
      <c r="B29" s="74">
        <f>Inscriptions!B28</f>
        <v>0</v>
      </c>
      <c r="C29" s="74">
        <f>Inscriptions!C28</f>
        <v>0</v>
      </c>
      <c r="D29" s="83">
        <f>Horaires!D28</f>
        <v>0</v>
      </c>
      <c r="E29" s="42"/>
      <c r="F29" s="42"/>
      <c r="G29" s="42"/>
      <c r="H29" s="42"/>
      <c r="I29" s="42"/>
      <c r="J29" s="42"/>
      <c r="K29" s="42"/>
      <c r="L29" s="42"/>
      <c r="M29" s="42"/>
      <c r="N29" s="42"/>
      <c r="O29" s="42"/>
      <c r="P29" s="42"/>
      <c r="Q29" s="102">
        <f t="shared" si="0"/>
        <v>0</v>
      </c>
      <c r="R29" s="46"/>
    </row>
    <row r="30" spans="1:18" ht="15.75" thickBot="1">
      <c r="A30" s="87"/>
      <c r="B30" s="88">
        <f>Inscriptions!B29</f>
        <v>0</v>
      </c>
      <c r="C30" s="88">
        <f>Inscriptions!C29</f>
        <v>0</v>
      </c>
      <c r="D30" s="89">
        <f>Horaires!D29</f>
        <v>0</v>
      </c>
      <c r="E30" s="50"/>
      <c r="F30" s="50"/>
      <c r="G30" s="50"/>
      <c r="H30" s="50"/>
      <c r="I30" s="50"/>
      <c r="J30" s="50"/>
      <c r="K30" s="50"/>
      <c r="L30" s="50"/>
      <c r="M30" s="50"/>
      <c r="N30" s="50"/>
      <c r="O30" s="50"/>
      <c r="P30" s="50"/>
      <c r="Q30" s="103">
        <f t="shared" si="0"/>
        <v>0</v>
      </c>
      <c r="R30" s="46"/>
    </row>
    <row r="31" spans="1:18" ht="15">
      <c r="A31" s="73">
        <f>Inscriptions!A30</f>
        <v>0</v>
      </c>
      <c r="B31" s="74">
        <f>Inscriptions!B30</f>
        <v>0</v>
      </c>
      <c r="C31" s="74">
        <f>Inscriptions!C30</f>
        <v>0</v>
      </c>
      <c r="D31" s="100">
        <f>Horaires!D30</f>
        <v>0</v>
      </c>
      <c r="E31" s="49"/>
      <c r="F31" s="49"/>
      <c r="G31" s="49"/>
      <c r="H31" s="49"/>
      <c r="I31" s="49"/>
      <c r="J31" s="49"/>
      <c r="K31" s="49"/>
      <c r="L31" s="49"/>
      <c r="M31" s="49"/>
      <c r="N31" s="49"/>
      <c r="O31" s="49"/>
      <c r="P31" s="49"/>
      <c r="Q31" s="101">
        <f t="shared" si="0"/>
        <v>0</v>
      </c>
      <c r="R31" s="46"/>
    </row>
    <row r="32" spans="1:18" ht="15">
      <c r="A32" s="81"/>
      <c r="B32" s="74">
        <f>Inscriptions!B31</f>
        <v>0</v>
      </c>
      <c r="C32" s="74">
        <f>Inscriptions!C31</f>
        <v>0</v>
      </c>
      <c r="D32" s="83">
        <f>Horaires!D31</f>
        <v>0</v>
      </c>
      <c r="E32" s="42"/>
      <c r="F32" s="42"/>
      <c r="G32" s="42"/>
      <c r="H32" s="42"/>
      <c r="I32" s="42"/>
      <c r="J32" s="42"/>
      <c r="K32" s="42"/>
      <c r="L32" s="42"/>
      <c r="M32" s="42"/>
      <c r="N32" s="42"/>
      <c r="O32" s="42"/>
      <c r="P32" s="42"/>
      <c r="Q32" s="102">
        <f t="shared" si="0"/>
        <v>0</v>
      </c>
      <c r="R32" s="46"/>
    </row>
    <row r="33" spans="1:18" ht="15">
      <c r="A33" s="81"/>
      <c r="B33" s="74">
        <f>Inscriptions!B32</f>
        <v>0</v>
      </c>
      <c r="C33" s="74">
        <f>Inscriptions!C32</f>
        <v>0</v>
      </c>
      <c r="D33" s="83">
        <f>Horaires!D32</f>
        <v>0</v>
      </c>
      <c r="E33" s="42"/>
      <c r="F33" s="42"/>
      <c r="G33" s="42"/>
      <c r="H33" s="42"/>
      <c r="I33" s="42"/>
      <c r="J33" s="42"/>
      <c r="K33" s="42"/>
      <c r="L33" s="42"/>
      <c r="M33" s="42"/>
      <c r="N33" s="42"/>
      <c r="O33" s="42"/>
      <c r="P33" s="42"/>
      <c r="Q33" s="102">
        <f t="shared" si="0"/>
        <v>0</v>
      </c>
      <c r="R33" s="46"/>
    </row>
    <row r="34" spans="1:18" ht="15.75" thickBot="1">
      <c r="A34" s="87"/>
      <c r="B34" s="88">
        <f>Inscriptions!B33</f>
        <v>0</v>
      </c>
      <c r="C34" s="88">
        <f>Inscriptions!C33</f>
        <v>0</v>
      </c>
      <c r="D34" s="89">
        <f>Horaires!D33</f>
        <v>0</v>
      </c>
      <c r="E34" s="50"/>
      <c r="F34" s="50"/>
      <c r="G34" s="50"/>
      <c r="H34" s="50"/>
      <c r="I34" s="50"/>
      <c r="J34" s="50"/>
      <c r="K34" s="50"/>
      <c r="L34" s="50"/>
      <c r="M34" s="50"/>
      <c r="N34" s="50"/>
      <c r="O34" s="50"/>
      <c r="P34" s="50"/>
      <c r="Q34" s="103">
        <f t="shared" si="0"/>
        <v>0</v>
      </c>
      <c r="R34" s="46"/>
    </row>
    <row r="35" spans="1:18" ht="15">
      <c r="A35" s="73">
        <f>Inscriptions!A34</f>
        <v>0</v>
      </c>
      <c r="B35" s="74">
        <f>Inscriptions!B34</f>
        <v>0</v>
      </c>
      <c r="C35" s="74">
        <f>Inscriptions!C34</f>
        <v>0</v>
      </c>
      <c r="D35" s="100">
        <f>Horaires!D34</f>
        <v>0</v>
      </c>
      <c r="E35" s="49"/>
      <c r="F35" s="49"/>
      <c r="G35" s="49"/>
      <c r="H35" s="49"/>
      <c r="I35" s="49"/>
      <c r="J35" s="49"/>
      <c r="K35" s="49"/>
      <c r="L35" s="49"/>
      <c r="M35" s="49"/>
      <c r="N35" s="49"/>
      <c r="O35" s="49"/>
      <c r="P35" s="49"/>
      <c r="Q35" s="101">
        <f t="shared" si="0"/>
        <v>0</v>
      </c>
      <c r="R35" s="46"/>
    </row>
    <row r="36" spans="1:18" ht="15">
      <c r="A36" s="81"/>
      <c r="B36" s="74">
        <f>Inscriptions!B35</f>
        <v>0</v>
      </c>
      <c r="C36" s="74">
        <f>Inscriptions!C35</f>
        <v>0</v>
      </c>
      <c r="D36" s="83">
        <f>Horaires!D35</f>
        <v>0</v>
      </c>
      <c r="E36" s="42"/>
      <c r="F36" s="42"/>
      <c r="G36" s="42"/>
      <c r="H36" s="42"/>
      <c r="I36" s="42"/>
      <c r="J36" s="42"/>
      <c r="K36" s="42"/>
      <c r="L36" s="42"/>
      <c r="M36" s="42"/>
      <c r="N36" s="42"/>
      <c r="O36" s="42"/>
      <c r="P36" s="42"/>
      <c r="Q36" s="102">
        <f t="shared" si="0"/>
        <v>0</v>
      </c>
      <c r="R36" s="46"/>
    </row>
    <row r="37" spans="1:18" ht="15">
      <c r="A37" s="81"/>
      <c r="B37" s="74">
        <f>Inscriptions!B36</f>
        <v>0</v>
      </c>
      <c r="C37" s="74">
        <f>Inscriptions!C36</f>
        <v>0</v>
      </c>
      <c r="D37" s="83">
        <f>Horaires!D36</f>
        <v>0</v>
      </c>
      <c r="E37" s="42"/>
      <c r="F37" s="42"/>
      <c r="G37" s="42"/>
      <c r="H37" s="42"/>
      <c r="I37" s="42"/>
      <c r="J37" s="42"/>
      <c r="K37" s="42"/>
      <c r="L37" s="42"/>
      <c r="M37" s="42"/>
      <c r="N37" s="42"/>
      <c r="O37" s="42"/>
      <c r="P37" s="42"/>
      <c r="Q37" s="102">
        <f t="shared" si="0"/>
        <v>0</v>
      </c>
      <c r="R37" s="46"/>
    </row>
    <row r="38" spans="1:18" ht="15.75" thickBot="1">
      <c r="A38" s="87"/>
      <c r="B38" s="88">
        <f>Inscriptions!B37</f>
        <v>0</v>
      </c>
      <c r="C38" s="88">
        <f>Inscriptions!C37</f>
        <v>0</v>
      </c>
      <c r="D38" s="89">
        <f>Horaires!D37</f>
        <v>0</v>
      </c>
      <c r="E38" s="50"/>
      <c r="F38" s="50"/>
      <c r="G38" s="50"/>
      <c r="H38" s="50"/>
      <c r="I38" s="50"/>
      <c r="J38" s="50"/>
      <c r="K38" s="50"/>
      <c r="L38" s="50"/>
      <c r="M38" s="50"/>
      <c r="N38" s="50"/>
      <c r="O38" s="50"/>
      <c r="P38" s="50"/>
      <c r="Q38" s="103">
        <f t="shared" si="0"/>
        <v>0</v>
      </c>
      <c r="R38" s="46"/>
    </row>
    <row r="39" spans="1:18" ht="15">
      <c r="A39" s="73">
        <f>Inscriptions!A38</f>
        <v>0</v>
      </c>
      <c r="B39" s="74">
        <f>Inscriptions!B38</f>
        <v>0</v>
      </c>
      <c r="C39" s="74">
        <f>Inscriptions!C38</f>
        <v>0</v>
      </c>
      <c r="D39" s="100">
        <f>Horaires!D38</f>
        <v>0</v>
      </c>
      <c r="E39" s="49"/>
      <c r="F39" s="49"/>
      <c r="G39" s="49"/>
      <c r="H39" s="49"/>
      <c r="I39" s="49"/>
      <c r="J39" s="49"/>
      <c r="K39" s="49"/>
      <c r="L39" s="49"/>
      <c r="M39" s="49"/>
      <c r="N39" s="49"/>
      <c r="O39" s="49"/>
      <c r="P39" s="49"/>
      <c r="Q39" s="101">
        <f t="shared" si="0"/>
        <v>0</v>
      </c>
      <c r="R39" s="46"/>
    </row>
    <row r="40" spans="1:18" ht="15">
      <c r="A40" s="81"/>
      <c r="B40" s="74">
        <f>Inscriptions!B39</f>
        <v>0</v>
      </c>
      <c r="C40" s="74">
        <f>Inscriptions!C39</f>
        <v>0</v>
      </c>
      <c r="D40" s="83">
        <f>Horaires!D39</f>
        <v>0</v>
      </c>
      <c r="E40" s="42"/>
      <c r="F40" s="42"/>
      <c r="G40" s="42"/>
      <c r="H40" s="42"/>
      <c r="I40" s="42"/>
      <c r="J40" s="42"/>
      <c r="K40" s="42"/>
      <c r="L40" s="42"/>
      <c r="M40" s="42"/>
      <c r="N40" s="42"/>
      <c r="O40" s="42"/>
      <c r="P40" s="42"/>
      <c r="Q40" s="102">
        <f t="shared" si="0"/>
        <v>0</v>
      </c>
      <c r="R40" s="46"/>
    </row>
    <row r="41" spans="1:18" ht="15">
      <c r="A41" s="81"/>
      <c r="B41" s="74">
        <f>Inscriptions!B40</f>
        <v>0</v>
      </c>
      <c r="C41" s="74">
        <f>Inscriptions!C40</f>
        <v>0</v>
      </c>
      <c r="D41" s="83">
        <f>Horaires!D40</f>
        <v>0</v>
      </c>
      <c r="E41" s="42"/>
      <c r="F41" s="42"/>
      <c r="G41" s="42"/>
      <c r="H41" s="42"/>
      <c r="I41" s="42"/>
      <c r="J41" s="42"/>
      <c r="K41" s="42"/>
      <c r="L41" s="42"/>
      <c r="M41" s="42"/>
      <c r="N41" s="42"/>
      <c r="O41" s="42"/>
      <c r="P41" s="42"/>
      <c r="Q41" s="102">
        <f t="shared" si="0"/>
        <v>0</v>
      </c>
      <c r="R41" s="46"/>
    </row>
    <row r="42" spans="1:18" ht="15.75" thickBot="1">
      <c r="A42" s="87"/>
      <c r="B42" s="88">
        <f>Inscriptions!B41</f>
        <v>0</v>
      </c>
      <c r="C42" s="88">
        <f>Inscriptions!C41</f>
        <v>0</v>
      </c>
      <c r="D42" s="89">
        <f>Horaires!D41</f>
        <v>0</v>
      </c>
      <c r="E42" s="50"/>
      <c r="F42" s="50"/>
      <c r="G42" s="50"/>
      <c r="H42" s="50"/>
      <c r="I42" s="50"/>
      <c r="J42" s="50"/>
      <c r="K42" s="50"/>
      <c r="L42" s="50"/>
      <c r="M42" s="50"/>
      <c r="N42" s="50"/>
      <c r="O42" s="50"/>
      <c r="P42" s="50"/>
      <c r="Q42" s="103">
        <f t="shared" si="0"/>
        <v>0</v>
      </c>
      <c r="R42" s="46"/>
    </row>
    <row r="43" spans="1:18" ht="15">
      <c r="A43" s="73">
        <f>Inscriptions!A42</f>
        <v>0</v>
      </c>
      <c r="B43" s="74">
        <f>Inscriptions!B42</f>
        <v>0</v>
      </c>
      <c r="C43" s="74">
        <f>Inscriptions!C42</f>
        <v>0</v>
      </c>
      <c r="D43" s="100">
        <f>Horaires!D42</f>
        <v>0</v>
      </c>
      <c r="E43" s="49"/>
      <c r="F43" s="49"/>
      <c r="G43" s="49"/>
      <c r="H43" s="49"/>
      <c r="I43" s="49"/>
      <c r="J43" s="49"/>
      <c r="K43" s="49"/>
      <c r="L43" s="49"/>
      <c r="M43" s="49"/>
      <c r="N43" s="49"/>
      <c r="O43" s="49"/>
      <c r="P43" s="49"/>
      <c r="Q43" s="101">
        <f t="shared" si="0"/>
        <v>0</v>
      </c>
      <c r="R43" s="46"/>
    </row>
    <row r="44" spans="1:18" ht="15">
      <c r="A44" s="81"/>
      <c r="B44" s="74">
        <f>Inscriptions!B43</f>
        <v>0</v>
      </c>
      <c r="C44" s="74">
        <f>Inscriptions!C43</f>
        <v>0</v>
      </c>
      <c r="D44" s="83">
        <f>Horaires!D43</f>
        <v>0</v>
      </c>
      <c r="E44" s="42"/>
      <c r="F44" s="42"/>
      <c r="G44" s="42"/>
      <c r="H44" s="42"/>
      <c r="I44" s="42"/>
      <c r="J44" s="42"/>
      <c r="K44" s="42"/>
      <c r="L44" s="42"/>
      <c r="M44" s="42"/>
      <c r="N44" s="42"/>
      <c r="O44" s="42"/>
      <c r="P44" s="42"/>
      <c r="Q44" s="102">
        <f t="shared" si="0"/>
        <v>0</v>
      </c>
      <c r="R44" s="46"/>
    </row>
    <row r="45" spans="1:18" ht="15">
      <c r="A45" s="81"/>
      <c r="B45" s="74">
        <f>Inscriptions!B44</f>
        <v>0</v>
      </c>
      <c r="C45" s="74">
        <f>Inscriptions!C44</f>
        <v>0</v>
      </c>
      <c r="D45" s="83">
        <f>Horaires!D44</f>
        <v>0</v>
      </c>
      <c r="E45" s="42"/>
      <c r="F45" s="42"/>
      <c r="G45" s="42"/>
      <c r="H45" s="42"/>
      <c r="I45" s="42"/>
      <c r="J45" s="42"/>
      <c r="K45" s="42"/>
      <c r="L45" s="42"/>
      <c r="M45" s="42"/>
      <c r="N45" s="42"/>
      <c r="O45" s="42"/>
      <c r="P45" s="42"/>
      <c r="Q45" s="102">
        <f t="shared" si="0"/>
        <v>0</v>
      </c>
      <c r="R45" s="46"/>
    </row>
    <row r="46" spans="1:18" ht="15.75" thickBot="1">
      <c r="A46" s="87"/>
      <c r="B46" s="88">
        <f>Inscriptions!B45</f>
        <v>0</v>
      </c>
      <c r="C46" s="88">
        <f>Inscriptions!C45</f>
        <v>0</v>
      </c>
      <c r="D46" s="89">
        <f>Horaires!D45</f>
        <v>0</v>
      </c>
      <c r="E46" s="50"/>
      <c r="F46" s="50"/>
      <c r="G46" s="50"/>
      <c r="H46" s="50"/>
      <c r="I46" s="50"/>
      <c r="J46" s="50"/>
      <c r="K46" s="50"/>
      <c r="L46" s="50"/>
      <c r="M46" s="50"/>
      <c r="N46" s="50"/>
      <c r="O46" s="50"/>
      <c r="P46" s="50"/>
      <c r="Q46" s="103">
        <f t="shared" si="0"/>
        <v>0</v>
      </c>
      <c r="R46" s="46"/>
    </row>
    <row r="47" spans="1:18" ht="15">
      <c r="A47" s="73">
        <f>Inscriptions!A46</f>
        <v>0</v>
      </c>
      <c r="B47" s="74">
        <f>Inscriptions!B46</f>
        <v>0</v>
      </c>
      <c r="C47" s="74">
        <f>Inscriptions!C46</f>
        <v>0</v>
      </c>
      <c r="D47" s="100">
        <f>Horaires!D46</f>
        <v>0</v>
      </c>
      <c r="E47" s="49"/>
      <c r="F47" s="49"/>
      <c r="G47" s="49"/>
      <c r="H47" s="49"/>
      <c r="I47" s="49"/>
      <c r="J47" s="49"/>
      <c r="K47" s="49"/>
      <c r="L47" s="49"/>
      <c r="M47" s="49"/>
      <c r="N47" s="49"/>
      <c r="O47" s="49"/>
      <c r="P47" s="49"/>
      <c r="Q47" s="101">
        <f t="shared" si="0"/>
        <v>0</v>
      </c>
      <c r="R47" s="46"/>
    </row>
    <row r="48" spans="1:18" ht="15">
      <c r="A48" s="81"/>
      <c r="B48" s="74">
        <f>Inscriptions!B47</f>
        <v>0</v>
      </c>
      <c r="C48" s="74">
        <f>Inscriptions!C47</f>
        <v>0</v>
      </c>
      <c r="D48" s="83">
        <f>Horaires!D47</f>
        <v>0</v>
      </c>
      <c r="E48" s="42"/>
      <c r="F48" s="42"/>
      <c r="G48" s="42"/>
      <c r="H48" s="42"/>
      <c r="I48" s="42"/>
      <c r="J48" s="42"/>
      <c r="K48" s="42"/>
      <c r="L48" s="42"/>
      <c r="M48" s="42"/>
      <c r="N48" s="42"/>
      <c r="O48" s="42"/>
      <c r="P48" s="42"/>
      <c r="Q48" s="102">
        <f t="shared" si="0"/>
        <v>0</v>
      </c>
      <c r="R48" s="46"/>
    </row>
    <row r="49" spans="1:18" ht="15">
      <c r="A49" s="81"/>
      <c r="B49" s="74">
        <f>Inscriptions!B48</f>
        <v>0</v>
      </c>
      <c r="C49" s="74">
        <f>Inscriptions!C48</f>
        <v>0</v>
      </c>
      <c r="D49" s="83">
        <f>Horaires!D48</f>
        <v>0</v>
      </c>
      <c r="E49" s="42"/>
      <c r="F49" s="42"/>
      <c r="G49" s="42"/>
      <c r="H49" s="42"/>
      <c r="I49" s="42"/>
      <c r="J49" s="42"/>
      <c r="K49" s="42"/>
      <c r="L49" s="42"/>
      <c r="M49" s="42"/>
      <c r="N49" s="42"/>
      <c r="O49" s="42"/>
      <c r="P49" s="42"/>
      <c r="Q49" s="102">
        <f t="shared" si="0"/>
        <v>0</v>
      </c>
      <c r="R49" s="46"/>
    </row>
    <row r="50" spans="1:18" ht="15.75" thickBot="1">
      <c r="A50" s="87"/>
      <c r="B50" s="88">
        <f>Inscriptions!B49</f>
        <v>0</v>
      </c>
      <c r="C50" s="88">
        <f>Inscriptions!C49</f>
        <v>0</v>
      </c>
      <c r="D50" s="89">
        <f>Horaires!D49</f>
        <v>0</v>
      </c>
      <c r="E50" s="50"/>
      <c r="F50" s="50"/>
      <c r="G50" s="50"/>
      <c r="H50" s="50"/>
      <c r="I50" s="50"/>
      <c r="J50" s="50"/>
      <c r="K50" s="50"/>
      <c r="L50" s="50"/>
      <c r="M50" s="50"/>
      <c r="N50" s="50"/>
      <c r="O50" s="50"/>
      <c r="P50" s="50"/>
      <c r="Q50" s="103">
        <f t="shared" si="0"/>
        <v>0</v>
      </c>
      <c r="R50" s="46"/>
    </row>
    <row r="51" spans="1:18" ht="15">
      <c r="A51" s="73">
        <f>Inscriptions!A50</f>
        <v>0</v>
      </c>
      <c r="B51" s="74">
        <f>Inscriptions!B50</f>
        <v>0</v>
      </c>
      <c r="C51" s="74">
        <f>Inscriptions!C50</f>
        <v>0</v>
      </c>
      <c r="D51" s="100">
        <f>Horaires!D50</f>
        <v>0</v>
      </c>
      <c r="E51" s="49"/>
      <c r="F51" s="49"/>
      <c r="G51" s="49"/>
      <c r="H51" s="49"/>
      <c r="I51" s="49"/>
      <c r="J51" s="49"/>
      <c r="K51" s="49"/>
      <c r="L51" s="49"/>
      <c r="M51" s="49"/>
      <c r="N51" s="49"/>
      <c r="O51" s="49"/>
      <c r="P51" s="49"/>
      <c r="Q51" s="101">
        <f t="shared" si="0"/>
        <v>0</v>
      </c>
      <c r="R51" s="46"/>
    </row>
    <row r="52" spans="1:18" ht="15">
      <c r="A52" s="81"/>
      <c r="B52" s="74">
        <f>Inscriptions!B51</f>
        <v>0</v>
      </c>
      <c r="C52" s="74">
        <f>Inscriptions!C51</f>
        <v>0</v>
      </c>
      <c r="D52" s="83">
        <f>Horaires!D51</f>
        <v>0</v>
      </c>
      <c r="E52" s="42"/>
      <c r="F52" s="42"/>
      <c r="G52" s="42"/>
      <c r="H52" s="42"/>
      <c r="I52" s="42"/>
      <c r="J52" s="42"/>
      <c r="K52" s="42"/>
      <c r="L52" s="42"/>
      <c r="M52" s="42"/>
      <c r="N52" s="42"/>
      <c r="O52" s="42"/>
      <c r="P52" s="42"/>
      <c r="Q52" s="102">
        <f t="shared" si="0"/>
        <v>0</v>
      </c>
      <c r="R52" s="46"/>
    </row>
    <row r="53" spans="1:18" ht="15">
      <c r="A53" s="81"/>
      <c r="B53" s="74">
        <f>Inscriptions!B52</f>
        <v>0</v>
      </c>
      <c r="C53" s="74">
        <f>Inscriptions!C52</f>
        <v>0</v>
      </c>
      <c r="D53" s="83">
        <f>Horaires!D52</f>
        <v>0</v>
      </c>
      <c r="E53" s="42"/>
      <c r="F53" s="42"/>
      <c r="G53" s="42"/>
      <c r="H53" s="42"/>
      <c r="I53" s="42"/>
      <c r="J53" s="42"/>
      <c r="K53" s="42"/>
      <c r="L53" s="42"/>
      <c r="M53" s="42"/>
      <c r="N53" s="42"/>
      <c r="O53" s="42"/>
      <c r="P53" s="42"/>
      <c r="Q53" s="102">
        <f t="shared" si="0"/>
        <v>0</v>
      </c>
      <c r="R53" s="46"/>
    </row>
    <row r="54" spans="1:18" ht="15.75" thickBot="1">
      <c r="A54" s="87"/>
      <c r="B54" s="88">
        <f>Inscriptions!B53</f>
        <v>0</v>
      </c>
      <c r="C54" s="88">
        <f>Inscriptions!C53</f>
        <v>0</v>
      </c>
      <c r="D54" s="89">
        <f>Horaires!D53</f>
        <v>0</v>
      </c>
      <c r="E54" s="50"/>
      <c r="F54" s="50"/>
      <c r="G54" s="50"/>
      <c r="H54" s="50"/>
      <c r="I54" s="50"/>
      <c r="J54" s="50"/>
      <c r="K54" s="50"/>
      <c r="L54" s="50"/>
      <c r="M54" s="50"/>
      <c r="N54" s="50"/>
      <c r="O54" s="50"/>
      <c r="P54" s="50"/>
      <c r="Q54" s="103">
        <f t="shared" si="0"/>
        <v>0</v>
      </c>
      <c r="R54" s="46"/>
    </row>
    <row r="55" spans="1:18" ht="15">
      <c r="A55" s="73">
        <f>Inscriptions!A54</f>
        <v>0</v>
      </c>
      <c r="B55" s="74">
        <f>Inscriptions!B54</f>
        <v>0</v>
      </c>
      <c r="C55" s="74">
        <f>Inscriptions!C54</f>
        <v>0</v>
      </c>
      <c r="D55" s="100">
        <f>Horaires!D54</f>
        <v>0</v>
      </c>
      <c r="E55" s="49"/>
      <c r="F55" s="49"/>
      <c r="G55" s="49"/>
      <c r="H55" s="49"/>
      <c r="I55" s="49"/>
      <c r="J55" s="49"/>
      <c r="K55" s="49"/>
      <c r="L55" s="49"/>
      <c r="M55" s="49"/>
      <c r="N55" s="49"/>
      <c r="O55" s="49"/>
      <c r="P55" s="49"/>
      <c r="Q55" s="101">
        <f t="shared" si="0"/>
        <v>0</v>
      </c>
      <c r="R55" s="46"/>
    </row>
    <row r="56" spans="1:18" ht="15">
      <c r="A56" s="81"/>
      <c r="B56" s="74">
        <f>Inscriptions!B55</f>
        <v>0</v>
      </c>
      <c r="C56" s="74">
        <f>Inscriptions!C55</f>
        <v>0</v>
      </c>
      <c r="D56" s="83">
        <f>Horaires!D55</f>
        <v>0</v>
      </c>
      <c r="E56" s="42"/>
      <c r="F56" s="42"/>
      <c r="G56" s="42"/>
      <c r="H56" s="42"/>
      <c r="I56" s="42"/>
      <c r="J56" s="42"/>
      <c r="K56" s="42"/>
      <c r="L56" s="42"/>
      <c r="M56" s="42"/>
      <c r="N56" s="42"/>
      <c r="O56" s="42"/>
      <c r="P56" s="42"/>
      <c r="Q56" s="102">
        <f t="shared" si="0"/>
        <v>0</v>
      </c>
      <c r="R56" s="46"/>
    </row>
    <row r="57" spans="1:18" ht="15">
      <c r="A57" s="81"/>
      <c r="B57" s="74">
        <f>Inscriptions!B56</f>
        <v>0</v>
      </c>
      <c r="C57" s="74">
        <f>Inscriptions!C56</f>
        <v>0</v>
      </c>
      <c r="D57" s="83">
        <f>Horaires!D56</f>
        <v>0</v>
      </c>
      <c r="E57" s="42"/>
      <c r="F57" s="42"/>
      <c r="G57" s="42"/>
      <c r="H57" s="42"/>
      <c r="I57" s="42"/>
      <c r="J57" s="42"/>
      <c r="K57" s="42"/>
      <c r="L57" s="42"/>
      <c r="M57" s="42"/>
      <c r="N57" s="42"/>
      <c r="O57" s="42"/>
      <c r="P57" s="42"/>
      <c r="Q57" s="102">
        <f t="shared" si="0"/>
        <v>0</v>
      </c>
      <c r="R57" s="46"/>
    </row>
    <row r="58" spans="1:18" ht="15.75" thickBot="1">
      <c r="A58" s="87"/>
      <c r="B58" s="88">
        <f>Inscriptions!B57</f>
        <v>0</v>
      </c>
      <c r="C58" s="88">
        <f>Inscriptions!C57</f>
        <v>0</v>
      </c>
      <c r="D58" s="89">
        <f>Horaires!D57</f>
        <v>0</v>
      </c>
      <c r="E58" s="50"/>
      <c r="F58" s="50"/>
      <c r="G58" s="50"/>
      <c r="H58" s="50"/>
      <c r="I58" s="50"/>
      <c r="J58" s="50"/>
      <c r="K58" s="50"/>
      <c r="L58" s="50"/>
      <c r="M58" s="50"/>
      <c r="N58" s="50"/>
      <c r="O58" s="50"/>
      <c r="P58" s="50"/>
      <c r="Q58" s="103">
        <f t="shared" si="0"/>
        <v>0</v>
      </c>
      <c r="R58" s="46"/>
    </row>
    <row r="59" spans="1:18" ht="15">
      <c r="A59" s="73">
        <f>Inscriptions!A58</f>
        <v>0</v>
      </c>
      <c r="B59" s="74">
        <f>Inscriptions!B58</f>
        <v>0</v>
      </c>
      <c r="C59" s="74">
        <f>Inscriptions!C58</f>
        <v>0</v>
      </c>
      <c r="D59" s="100">
        <f>Horaires!D58</f>
        <v>0</v>
      </c>
      <c r="E59" s="49"/>
      <c r="F59" s="49"/>
      <c r="G59" s="49"/>
      <c r="H59" s="49"/>
      <c r="I59" s="49"/>
      <c r="J59" s="49"/>
      <c r="K59" s="49"/>
      <c r="L59" s="49"/>
      <c r="M59" s="49"/>
      <c r="N59" s="49"/>
      <c r="O59" s="49"/>
      <c r="P59" s="49"/>
      <c r="Q59" s="101">
        <f t="shared" si="0"/>
        <v>0</v>
      </c>
      <c r="R59" s="46"/>
    </row>
    <row r="60" spans="1:18" ht="15">
      <c r="A60" s="81"/>
      <c r="B60" s="74">
        <f>Inscriptions!B59</f>
        <v>0</v>
      </c>
      <c r="C60" s="74">
        <f>Inscriptions!C59</f>
        <v>0</v>
      </c>
      <c r="D60" s="83">
        <f>Horaires!D59</f>
        <v>0</v>
      </c>
      <c r="E60" s="42"/>
      <c r="F60" s="42"/>
      <c r="G60" s="42"/>
      <c r="H60" s="42"/>
      <c r="I60" s="42"/>
      <c r="J60" s="42"/>
      <c r="K60" s="42"/>
      <c r="L60" s="42"/>
      <c r="M60" s="42"/>
      <c r="N60" s="42"/>
      <c r="O60" s="42"/>
      <c r="P60" s="42"/>
      <c r="Q60" s="102">
        <f t="shared" si="0"/>
        <v>0</v>
      </c>
      <c r="R60" s="46"/>
    </row>
    <row r="61" spans="1:18" ht="15">
      <c r="A61" s="81"/>
      <c r="B61" s="74">
        <f>Inscriptions!B60</f>
        <v>0</v>
      </c>
      <c r="C61" s="74">
        <f>Inscriptions!C60</f>
        <v>0</v>
      </c>
      <c r="D61" s="83">
        <f>Horaires!D60</f>
        <v>0</v>
      </c>
      <c r="E61" s="42"/>
      <c r="F61" s="42"/>
      <c r="G61" s="42"/>
      <c r="H61" s="42"/>
      <c r="I61" s="42"/>
      <c r="J61" s="42"/>
      <c r="K61" s="42"/>
      <c r="L61" s="42"/>
      <c r="M61" s="42"/>
      <c r="N61" s="42"/>
      <c r="O61" s="42"/>
      <c r="P61" s="42"/>
      <c r="Q61" s="102">
        <f t="shared" si="0"/>
        <v>0</v>
      </c>
      <c r="R61" s="46"/>
    </row>
    <row r="62" spans="1:18" ht="15.75" thickBot="1">
      <c r="A62" s="87"/>
      <c r="B62" s="88">
        <f>Inscriptions!B61</f>
        <v>0</v>
      </c>
      <c r="C62" s="88">
        <f>Inscriptions!C61</f>
        <v>0</v>
      </c>
      <c r="D62" s="89">
        <f>Horaires!D61</f>
        <v>0</v>
      </c>
      <c r="E62" s="50"/>
      <c r="F62" s="50"/>
      <c r="G62" s="50"/>
      <c r="H62" s="50"/>
      <c r="I62" s="50"/>
      <c r="J62" s="50"/>
      <c r="K62" s="50"/>
      <c r="L62" s="50"/>
      <c r="M62" s="50"/>
      <c r="N62" s="50"/>
      <c r="O62" s="50"/>
      <c r="P62" s="50"/>
      <c r="Q62" s="99">
        <f t="shared" si="0"/>
        <v>0</v>
      </c>
      <c r="R62" s="46"/>
    </row>
  </sheetData>
  <sheetProtection password="CA77" sheet="1" objects="1" scenarios="1"/>
  <mergeCells count="20">
    <mergeCell ref="E1:Q1"/>
    <mergeCell ref="B1:B2"/>
    <mergeCell ref="C1:C2"/>
    <mergeCell ref="D1:D2"/>
    <mergeCell ref="A1:A2"/>
    <mergeCell ref="A3:A6"/>
    <mergeCell ref="A7:A10"/>
    <mergeCell ref="A27:A30"/>
    <mergeCell ref="A11:A14"/>
    <mergeCell ref="A15:A18"/>
    <mergeCell ref="A19:A22"/>
    <mergeCell ref="A23:A26"/>
    <mergeCell ref="A31:A34"/>
    <mergeCell ref="A35:A38"/>
    <mergeCell ref="A39:A42"/>
    <mergeCell ref="A59:A62"/>
    <mergeCell ref="A43:A46"/>
    <mergeCell ref="A47:A50"/>
    <mergeCell ref="A51:A54"/>
    <mergeCell ref="A55:A58"/>
  </mergeCells>
  <printOptions/>
  <pageMargins left="0.75" right="0.75" top="1" bottom="1" header="0.4921259845" footer="0.4921259845"/>
  <pageSetup fitToHeight="1" fitToWidth="1"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workbookViewId="0" topLeftCell="A1">
      <selection activeCell="G3" sqref="G3:G62"/>
    </sheetView>
  </sheetViews>
  <sheetFormatPr defaultColWidth="11.421875" defaultRowHeight="12.75"/>
  <cols>
    <col min="1" max="1" width="19.28125" style="80" customWidth="1"/>
    <col min="2" max="2" width="23.00390625" style="80" customWidth="1"/>
    <col min="3" max="3" width="22.8515625" style="80" customWidth="1"/>
    <col min="4" max="4" width="9.140625" style="80" customWidth="1"/>
    <col min="5" max="5" width="7.00390625" style="80" customWidth="1"/>
    <col min="6" max="6" width="6.7109375" style="80" customWidth="1"/>
    <col min="7" max="7" width="6.28125" style="80" customWidth="1"/>
    <col min="8" max="8" width="5.8515625" style="80" customWidth="1"/>
    <col min="9" max="9" width="6.28125" style="80" customWidth="1"/>
    <col min="10" max="16384" width="11.421875" style="80" customWidth="1"/>
  </cols>
  <sheetData>
    <row r="1" spans="1:9" ht="12.75">
      <c r="A1" s="95" t="s">
        <v>4</v>
      </c>
      <c r="B1" s="78" t="s">
        <v>5</v>
      </c>
      <c r="C1" s="78" t="s">
        <v>11</v>
      </c>
      <c r="D1" s="104" t="s">
        <v>17</v>
      </c>
      <c r="E1" s="96" t="s">
        <v>26</v>
      </c>
      <c r="F1" s="96"/>
      <c r="G1" s="96" t="s">
        <v>24</v>
      </c>
      <c r="H1" s="96"/>
      <c r="I1" s="79" t="s">
        <v>19</v>
      </c>
    </row>
    <row r="2" spans="1:15" ht="13.5" thickBot="1">
      <c r="A2" s="98"/>
      <c r="B2" s="92"/>
      <c r="C2" s="92"/>
      <c r="D2" s="105"/>
      <c r="E2" s="90" t="s">
        <v>3</v>
      </c>
      <c r="F2" s="90" t="s">
        <v>25</v>
      </c>
      <c r="G2" s="90" t="s">
        <v>3</v>
      </c>
      <c r="H2" s="90" t="s">
        <v>25</v>
      </c>
      <c r="I2" s="93"/>
      <c r="M2" s="94"/>
      <c r="N2" s="94"/>
      <c r="O2" s="94"/>
    </row>
    <row r="3" spans="1:15" ht="15">
      <c r="A3" s="73">
        <f>Inscriptions!A2</f>
        <v>0</v>
      </c>
      <c r="B3" s="74">
        <f>Inscriptions!B2</f>
        <v>0</v>
      </c>
      <c r="C3" s="74">
        <f>Inscriptions!C2</f>
        <v>0</v>
      </c>
      <c r="D3" s="100">
        <f>Horaires!D2</f>
        <v>0</v>
      </c>
      <c r="E3" s="43"/>
      <c r="F3" s="100">
        <f aca="true" t="shared" si="0" ref="F3:F34">IF(ISNUMBER(E3),IF(E3&gt;0,IF(ISERROR(MATCH(E3,Galop,-1)),30,MAX(0,MIN(30,30-MATCH(E3+0.1,Galop,-1)))),0),0)</f>
        <v>0</v>
      </c>
      <c r="G3" s="43"/>
      <c r="H3" s="100">
        <f aca="true" t="shared" si="1" ref="H3:H62">IF(ISNUMBER(G3),IF(G3&gt;0,IF(ISERROR(MAX(0,30-MATCH(G3-0.1,Pas,1))),30,MAX(0,30-MATCH(G3-0.1,Pas,1))),0),0)</f>
        <v>0</v>
      </c>
      <c r="I3" s="106">
        <f>H3+F3</f>
        <v>0</v>
      </c>
      <c r="M3" s="107"/>
      <c r="N3" s="108"/>
      <c r="O3" s="108"/>
    </row>
    <row r="4" spans="1:15" ht="15">
      <c r="A4" s="81"/>
      <c r="B4" s="74">
        <f>Inscriptions!B3</f>
        <v>0</v>
      </c>
      <c r="C4" s="74">
        <f>Inscriptions!C3</f>
        <v>0</v>
      </c>
      <c r="D4" s="83">
        <f>Horaires!D3</f>
        <v>0</v>
      </c>
      <c r="E4" s="44"/>
      <c r="F4" s="83">
        <f t="shared" si="0"/>
        <v>0</v>
      </c>
      <c r="G4" s="44"/>
      <c r="H4" s="83">
        <f t="shared" si="1"/>
        <v>0</v>
      </c>
      <c r="I4" s="109">
        <f aca="true" t="shared" si="2" ref="I4:I62">H4+F4</f>
        <v>0</v>
      </c>
      <c r="M4" s="107"/>
      <c r="N4" s="108"/>
      <c r="O4" s="108"/>
    </row>
    <row r="5" spans="1:15" ht="15">
      <c r="A5" s="81"/>
      <c r="B5" s="74">
        <f>Inscriptions!B4</f>
        <v>0</v>
      </c>
      <c r="C5" s="74">
        <f>Inscriptions!C4</f>
        <v>0</v>
      </c>
      <c r="D5" s="83">
        <f>Horaires!D4</f>
        <v>0</v>
      </c>
      <c r="E5" s="44"/>
      <c r="F5" s="83">
        <f t="shared" si="0"/>
        <v>0</v>
      </c>
      <c r="G5" s="44"/>
      <c r="H5" s="83">
        <f t="shared" si="1"/>
        <v>0</v>
      </c>
      <c r="I5" s="109">
        <f t="shared" si="2"/>
        <v>0</v>
      </c>
      <c r="M5" s="107"/>
      <c r="N5" s="94"/>
      <c r="O5" s="108"/>
    </row>
    <row r="6" spans="1:15" ht="15.75" thickBot="1">
      <c r="A6" s="87"/>
      <c r="B6" s="88">
        <f>Inscriptions!B5</f>
        <v>0</v>
      </c>
      <c r="C6" s="88">
        <f>Inscriptions!C5</f>
        <v>0</v>
      </c>
      <c r="D6" s="89">
        <f>Horaires!D5</f>
        <v>0</v>
      </c>
      <c r="E6" s="45"/>
      <c r="F6" s="110">
        <f t="shared" si="0"/>
        <v>0</v>
      </c>
      <c r="G6" s="45"/>
      <c r="H6" s="110">
        <f t="shared" si="1"/>
        <v>0</v>
      </c>
      <c r="I6" s="111">
        <f t="shared" si="2"/>
        <v>0</v>
      </c>
      <c r="M6" s="107"/>
      <c r="N6" s="108"/>
      <c r="O6" s="108"/>
    </row>
    <row r="7" spans="1:15" ht="15">
      <c r="A7" s="73">
        <f>Inscriptions!A6</f>
        <v>0</v>
      </c>
      <c r="B7" s="74">
        <f>Inscriptions!B6</f>
        <v>0</v>
      </c>
      <c r="C7" s="74">
        <f>Inscriptions!C6</f>
        <v>0</v>
      </c>
      <c r="D7" s="100">
        <f>Horaires!D6</f>
        <v>0</v>
      </c>
      <c r="E7" s="43"/>
      <c r="F7" s="100">
        <f t="shared" si="0"/>
        <v>0</v>
      </c>
      <c r="G7" s="46"/>
      <c r="H7" s="100">
        <f t="shared" si="1"/>
        <v>0</v>
      </c>
      <c r="I7" s="106">
        <f t="shared" si="2"/>
        <v>0</v>
      </c>
      <c r="M7" s="107"/>
      <c r="N7" s="108"/>
      <c r="O7" s="108"/>
    </row>
    <row r="8" spans="1:15" ht="15">
      <c r="A8" s="81"/>
      <c r="B8" s="74">
        <f>Inscriptions!B7</f>
        <v>0</v>
      </c>
      <c r="C8" s="74">
        <f>Inscriptions!C7</f>
        <v>0</v>
      </c>
      <c r="D8" s="83">
        <f>Horaires!D7</f>
        <v>0</v>
      </c>
      <c r="E8" s="44"/>
      <c r="F8" s="83">
        <f t="shared" si="0"/>
        <v>0</v>
      </c>
      <c r="G8" s="44"/>
      <c r="H8" s="83">
        <f t="shared" si="1"/>
        <v>0</v>
      </c>
      <c r="I8" s="109">
        <f t="shared" si="2"/>
        <v>0</v>
      </c>
      <c r="M8" s="107"/>
      <c r="N8" s="108"/>
      <c r="O8" s="108"/>
    </row>
    <row r="9" spans="1:15" ht="15">
      <c r="A9" s="81"/>
      <c r="B9" s="74">
        <f>Inscriptions!B8</f>
        <v>0</v>
      </c>
      <c r="C9" s="74">
        <f>Inscriptions!C8</f>
        <v>0</v>
      </c>
      <c r="D9" s="83">
        <f>Horaires!D8</f>
        <v>0</v>
      </c>
      <c r="E9" s="44"/>
      <c r="F9" s="83">
        <f t="shared" si="0"/>
        <v>0</v>
      </c>
      <c r="G9" s="44"/>
      <c r="H9" s="83">
        <f t="shared" si="1"/>
        <v>0</v>
      </c>
      <c r="I9" s="109">
        <f t="shared" si="2"/>
        <v>0</v>
      </c>
      <c r="M9" s="107"/>
      <c r="N9" s="108"/>
      <c r="O9" s="108"/>
    </row>
    <row r="10" spans="1:15" ht="15.75" thickBot="1">
      <c r="A10" s="87"/>
      <c r="B10" s="88">
        <f>Inscriptions!B9</f>
        <v>0</v>
      </c>
      <c r="C10" s="88">
        <f>Inscriptions!C9</f>
        <v>0</v>
      </c>
      <c r="D10" s="89">
        <f>Horaires!D9</f>
        <v>0</v>
      </c>
      <c r="E10" s="45"/>
      <c r="F10" s="110">
        <f t="shared" si="0"/>
        <v>0</v>
      </c>
      <c r="G10" s="46"/>
      <c r="H10" s="110">
        <f t="shared" si="1"/>
        <v>0</v>
      </c>
      <c r="I10" s="111">
        <f t="shared" si="2"/>
        <v>0</v>
      </c>
      <c r="M10" s="107"/>
      <c r="N10" s="108"/>
      <c r="O10" s="108"/>
    </row>
    <row r="11" spans="1:15" ht="15">
      <c r="A11" s="73">
        <f>Inscriptions!A10</f>
        <v>0</v>
      </c>
      <c r="B11" s="74">
        <f>Inscriptions!B10</f>
        <v>0</v>
      </c>
      <c r="C11" s="74">
        <f>Inscriptions!C10</f>
        <v>0</v>
      </c>
      <c r="D11" s="100">
        <f>Horaires!D10</f>
        <v>0</v>
      </c>
      <c r="E11" s="43"/>
      <c r="F11" s="100">
        <f t="shared" si="0"/>
        <v>0</v>
      </c>
      <c r="G11" s="47"/>
      <c r="H11" s="100">
        <f t="shared" si="1"/>
        <v>0</v>
      </c>
      <c r="I11" s="106">
        <f t="shared" si="2"/>
        <v>0</v>
      </c>
      <c r="M11" s="107"/>
      <c r="N11" s="108"/>
      <c r="O11" s="108"/>
    </row>
    <row r="12" spans="1:15" ht="15">
      <c r="A12" s="81"/>
      <c r="B12" s="74">
        <f>Inscriptions!B11</f>
        <v>0</v>
      </c>
      <c r="C12" s="74">
        <f>Inscriptions!C11</f>
        <v>0</v>
      </c>
      <c r="D12" s="83">
        <f>Horaires!D11</f>
        <v>0</v>
      </c>
      <c r="E12" s="44"/>
      <c r="F12" s="83">
        <f t="shared" si="0"/>
        <v>0</v>
      </c>
      <c r="G12" s="44"/>
      <c r="H12" s="83">
        <f t="shared" si="1"/>
        <v>0</v>
      </c>
      <c r="I12" s="109">
        <f t="shared" si="2"/>
        <v>0</v>
      </c>
      <c r="M12" s="107"/>
      <c r="N12" s="108"/>
      <c r="O12" s="108"/>
    </row>
    <row r="13" spans="1:15" ht="15">
      <c r="A13" s="81"/>
      <c r="B13" s="74">
        <f>Inscriptions!B12</f>
        <v>0</v>
      </c>
      <c r="C13" s="74">
        <f>Inscriptions!C12</f>
        <v>0</v>
      </c>
      <c r="D13" s="83">
        <f>Horaires!D12</f>
        <v>0</v>
      </c>
      <c r="E13" s="44"/>
      <c r="F13" s="83">
        <f t="shared" si="0"/>
        <v>0</v>
      </c>
      <c r="G13" s="44"/>
      <c r="H13" s="83">
        <f t="shared" si="1"/>
        <v>0</v>
      </c>
      <c r="I13" s="109">
        <f t="shared" si="2"/>
        <v>0</v>
      </c>
      <c r="M13" s="107"/>
      <c r="N13" s="108"/>
      <c r="O13" s="108"/>
    </row>
    <row r="14" spans="1:15" ht="15.75" thickBot="1">
      <c r="A14" s="87"/>
      <c r="B14" s="88">
        <f>Inscriptions!B13</f>
        <v>0</v>
      </c>
      <c r="C14" s="88">
        <f>Inscriptions!C13</f>
        <v>0</v>
      </c>
      <c r="D14" s="89">
        <f>Horaires!D13</f>
        <v>0</v>
      </c>
      <c r="E14" s="45"/>
      <c r="F14" s="110">
        <f t="shared" si="0"/>
        <v>0</v>
      </c>
      <c r="G14" s="48"/>
      <c r="H14" s="110">
        <f t="shared" si="1"/>
        <v>0</v>
      </c>
      <c r="I14" s="111">
        <f t="shared" si="2"/>
        <v>0</v>
      </c>
      <c r="M14" s="107"/>
      <c r="N14" s="108"/>
      <c r="O14" s="108"/>
    </row>
    <row r="15" spans="1:15" ht="15">
      <c r="A15" s="73">
        <f>Inscriptions!A14</f>
        <v>0</v>
      </c>
      <c r="B15" s="74">
        <f>Inscriptions!B14</f>
        <v>0</v>
      </c>
      <c r="C15" s="74">
        <f>Inscriptions!C14</f>
        <v>0</v>
      </c>
      <c r="D15" s="100">
        <f>Horaires!D14</f>
        <v>0</v>
      </c>
      <c r="E15" s="43"/>
      <c r="F15" s="100">
        <f t="shared" si="0"/>
        <v>0</v>
      </c>
      <c r="G15" s="47"/>
      <c r="H15" s="100">
        <f t="shared" si="1"/>
        <v>0</v>
      </c>
      <c r="I15" s="106">
        <f t="shared" si="2"/>
        <v>0</v>
      </c>
      <c r="M15" s="107"/>
      <c r="N15" s="108"/>
      <c r="O15" s="108"/>
    </row>
    <row r="16" spans="1:15" ht="15">
      <c r="A16" s="81"/>
      <c r="B16" s="74">
        <f>Inscriptions!B15</f>
        <v>0</v>
      </c>
      <c r="C16" s="74">
        <f>Inscriptions!C15</f>
        <v>0</v>
      </c>
      <c r="D16" s="83">
        <f>Horaires!D15</f>
        <v>0</v>
      </c>
      <c r="E16" s="44"/>
      <c r="F16" s="83">
        <f t="shared" si="0"/>
        <v>0</v>
      </c>
      <c r="G16" s="44"/>
      <c r="H16" s="83">
        <f t="shared" si="1"/>
        <v>0</v>
      </c>
      <c r="I16" s="109">
        <f t="shared" si="2"/>
        <v>0</v>
      </c>
      <c r="M16" s="107"/>
      <c r="N16" s="108"/>
      <c r="O16" s="108"/>
    </row>
    <row r="17" spans="1:15" ht="15">
      <c r="A17" s="81"/>
      <c r="B17" s="74">
        <f>Inscriptions!B16</f>
        <v>0</v>
      </c>
      <c r="C17" s="74">
        <f>Inscriptions!C16</f>
        <v>0</v>
      </c>
      <c r="D17" s="83">
        <f>Horaires!D16</f>
        <v>0</v>
      </c>
      <c r="E17" s="44"/>
      <c r="F17" s="83">
        <f t="shared" si="0"/>
        <v>0</v>
      </c>
      <c r="G17" s="44"/>
      <c r="H17" s="83">
        <f t="shared" si="1"/>
        <v>0</v>
      </c>
      <c r="I17" s="109">
        <f t="shared" si="2"/>
        <v>0</v>
      </c>
      <c r="M17" s="107"/>
      <c r="N17" s="108"/>
      <c r="O17" s="108"/>
    </row>
    <row r="18" spans="1:15" ht="15.75" thickBot="1">
      <c r="A18" s="87"/>
      <c r="B18" s="88">
        <f>Inscriptions!B17</f>
        <v>0</v>
      </c>
      <c r="C18" s="88">
        <f>Inscriptions!C17</f>
        <v>0</v>
      </c>
      <c r="D18" s="89">
        <f>Horaires!D17</f>
        <v>0</v>
      </c>
      <c r="E18" s="45"/>
      <c r="F18" s="110">
        <f t="shared" si="0"/>
        <v>0</v>
      </c>
      <c r="G18" s="48"/>
      <c r="H18" s="110">
        <f t="shared" si="1"/>
        <v>0</v>
      </c>
      <c r="I18" s="111">
        <f t="shared" si="2"/>
        <v>0</v>
      </c>
      <c r="M18" s="107"/>
      <c r="N18" s="108"/>
      <c r="O18" s="108"/>
    </row>
    <row r="19" spans="1:15" ht="15">
      <c r="A19" s="73">
        <f>Inscriptions!A18</f>
        <v>0</v>
      </c>
      <c r="B19" s="74">
        <f>Inscriptions!B18</f>
        <v>0</v>
      </c>
      <c r="C19" s="74">
        <f>Inscriptions!C18</f>
        <v>0</v>
      </c>
      <c r="D19" s="100">
        <f>Horaires!D18</f>
        <v>0</v>
      </c>
      <c r="E19" s="43"/>
      <c r="F19" s="100">
        <f t="shared" si="0"/>
        <v>0</v>
      </c>
      <c r="G19" s="47"/>
      <c r="H19" s="100">
        <f t="shared" si="1"/>
        <v>0</v>
      </c>
      <c r="I19" s="106">
        <f t="shared" si="2"/>
        <v>0</v>
      </c>
      <c r="M19" s="107"/>
      <c r="N19" s="108"/>
      <c r="O19" s="108"/>
    </row>
    <row r="20" spans="1:15" ht="15">
      <c r="A20" s="81"/>
      <c r="B20" s="74">
        <f>Inscriptions!B19</f>
        <v>0</v>
      </c>
      <c r="C20" s="74">
        <f>Inscriptions!C19</f>
        <v>0</v>
      </c>
      <c r="D20" s="83">
        <f>Horaires!D19</f>
        <v>0</v>
      </c>
      <c r="E20" s="44"/>
      <c r="F20" s="83">
        <f t="shared" si="0"/>
        <v>0</v>
      </c>
      <c r="G20" s="44"/>
      <c r="H20" s="83">
        <f t="shared" si="1"/>
        <v>0</v>
      </c>
      <c r="I20" s="109">
        <f t="shared" si="2"/>
        <v>0</v>
      </c>
      <c r="M20" s="107"/>
      <c r="N20" s="108"/>
      <c r="O20" s="108"/>
    </row>
    <row r="21" spans="1:15" ht="15">
      <c r="A21" s="81"/>
      <c r="B21" s="74">
        <f>Inscriptions!B20</f>
        <v>0</v>
      </c>
      <c r="C21" s="74">
        <f>Inscriptions!C20</f>
        <v>0</v>
      </c>
      <c r="D21" s="83">
        <f>Horaires!D20</f>
        <v>0</v>
      </c>
      <c r="E21" s="44"/>
      <c r="F21" s="83">
        <f t="shared" si="0"/>
        <v>0</v>
      </c>
      <c r="G21" s="44"/>
      <c r="H21" s="83">
        <f t="shared" si="1"/>
        <v>0</v>
      </c>
      <c r="I21" s="109">
        <f t="shared" si="2"/>
        <v>0</v>
      </c>
      <c r="M21" s="107"/>
      <c r="N21" s="108"/>
      <c r="O21" s="108"/>
    </row>
    <row r="22" spans="1:15" ht="15.75" thickBot="1">
      <c r="A22" s="87"/>
      <c r="B22" s="88">
        <f>Inscriptions!B21</f>
        <v>0</v>
      </c>
      <c r="C22" s="88">
        <f>Inscriptions!C21</f>
        <v>0</v>
      </c>
      <c r="D22" s="89">
        <f>Horaires!D21</f>
        <v>0</v>
      </c>
      <c r="E22" s="45"/>
      <c r="F22" s="110">
        <f t="shared" si="0"/>
        <v>0</v>
      </c>
      <c r="G22" s="48"/>
      <c r="H22" s="110">
        <f t="shared" si="1"/>
        <v>0</v>
      </c>
      <c r="I22" s="111">
        <f t="shared" si="2"/>
        <v>0</v>
      </c>
      <c r="M22" s="107"/>
      <c r="N22" s="108"/>
      <c r="O22" s="108"/>
    </row>
    <row r="23" spans="1:15" ht="15">
      <c r="A23" s="73">
        <f>Inscriptions!A22</f>
        <v>0</v>
      </c>
      <c r="B23" s="74">
        <f>Inscriptions!B22</f>
        <v>0</v>
      </c>
      <c r="C23" s="74">
        <f>Inscriptions!C22</f>
        <v>0</v>
      </c>
      <c r="D23" s="100">
        <f>Horaires!D22</f>
        <v>0</v>
      </c>
      <c r="E23" s="43"/>
      <c r="F23" s="100">
        <f t="shared" si="0"/>
        <v>0</v>
      </c>
      <c r="G23" s="47"/>
      <c r="H23" s="100">
        <f t="shared" si="1"/>
        <v>0</v>
      </c>
      <c r="I23" s="106">
        <f t="shared" si="2"/>
        <v>0</v>
      </c>
      <c r="M23" s="107"/>
      <c r="N23" s="108"/>
      <c r="O23" s="108"/>
    </row>
    <row r="24" spans="1:15" ht="15">
      <c r="A24" s="81"/>
      <c r="B24" s="74">
        <f>Inscriptions!B23</f>
        <v>0</v>
      </c>
      <c r="C24" s="74">
        <f>Inscriptions!C23</f>
        <v>0</v>
      </c>
      <c r="D24" s="83">
        <f>Horaires!D23</f>
        <v>0</v>
      </c>
      <c r="E24" s="44"/>
      <c r="F24" s="83">
        <f t="shared" si="0"/>
        <v>0</v>
      </c>
      <c r="G24" s="44"/>
      <c r="H24" s="83">
        <f t="shared" si="1"/>
        <v>0</v>
      </c>
      <c r="I24" s="109">
        <f t="shared" si="2"/>
        <v>0</v>
      </c>
      <c r="M24" s="107"/>
      <c r="N24" s="108"/>
      <c r="O24" s="108"/>
    </row>
    <row r="25" spans="1:15" ht="15">
      <c r="A25" s="81"/>
      <c r="B25" s="74">
        <f>Inscriptions!B24</f>
        <v>0</v>
      </c>
      <c r="C25" s="74">
        <f>Inscriptions!C24</f>
        <v>0</v>
      </c>
      <c r="D25" s="83">
        <f>Horaires!D24</f>
        <v>0</v>
      </c>
      <c r="E25" s="44"/>
      <c r="F25" s="83">
        <f t="shared" si="0"/>
        <v>0</v>
      </c>
      <c r="G25" s="44"/>
      <c r="H25" s="83">
        <f t="shared" si="1"/>
        <v>0</v>
      </c>
      <c r="I25" s="109">
        <f t="shared" si="2"/>
        <v>0</v>
      </c>
      <c r="M25" s="107"/>
      <c r="N25" s="108"/>
      <c r="O25" s="108"/>
    </row>
    <row r="26" spans="1:15" ht="15.75" thickBot="1">
      <c r="A26" s="87"/>
      <c r="B26" s="88">
        <f>Inscriptions!B25</f>
        <v>0</v>
      </c>
      <c r="C26" s="88">
        <f>Inscriptions!C25</f>
        <v>0</v>
      </c>
      <c r="D26" s="89">
        <f>Horaires!D25</f>
        <v>0</v>
      </c>
      <c r="E26" s="45"/>
      <c r="F26" s="110">
        <f t="shared" si="0"/>
        <v>0</v>
      </c>
      <c r="G26" s="48"/>
      <c r="H26" s="110">
        <f t="shared" si="1"/>
        <v>0</v>
      </c>
      <c r="I26" s="111">
        <f t="shared" si="2"/>
        <v>0</v>
      </c>
      <c r="M26" s="107"/>
      <c r="N26" s="108"/>
      <c r="O26" s="108"/>
    </row>
    <row r="27" spans="1:15" ht="15">
      <c r="A27" s="73">
        <f>Inscriptions!A26</f>
        <v>0</v>
      </c>
      <c r="B27" s="74">
        <f>Inscriptions!B26</f>
        <v>0</v>
      </c>
      <c r="C27" s="74">
        <f>Inscriptions!C26</f>
        <v>0</v>
      </c>
      <c r="D27" s="100">
        <f>Horaires!D26</f>
        <v>0</v>
      </c>
      <c r="E27" s="43"/>
      <c r="F27" s="100">
        <f t="shared" si="0"/>
        <v>0</v>
      </c>
      <c r="G27" s="47"/>
      <c r="H27" s="100">
        <f t="shared" si="1"/>
        <v>0</v>
      </c>
      <c r="I27" s="106">
        <f t="shared" si="2"/>
        <v>0</v>
      </c>
      <c r="M27" s="107"/>
      <c r="N27" s="108"/>
      <c r="O27" s="108"/>
    </row>
    <row r="28" spans="1:15" ht="15">
      <c r="A28" s="81"/>
      <c r="B28" s="74">
        <f>Inscriptions!B27</f>
        <v>0</v>
      </c>
      <c r="C28" s="74">
        <f>Inscriptions!C27</f>
        <v>0</v>
      </c>
      <c r="D28" s="83">
        <f>Horaires!D27</f>
        <v>0</v>
      </c>
      <c r="E28" s="44"/>
      <c r="F28" s="83">
        <f t="shared" si="0"/>
        <v>0</v>
      </c>
      <c r="G28" s="44"/>
      <c r="H28" s="83">
        <f t="shared" si="1"/>
        <v>0</v>
      </c>
      <c r="I28" s="109">
        <f t="shared" si="2"/>
        <v>0</v>
      </c>
      <c r="M28" s="107"/>
      <c r="N28" s="108"/>
      <c r="O28" s="108"/>
    </row>
    <row r="29" spans="1:15" ht="15">
      <c r="A29" s="81"/>
      <c r="B29" s="74">
        <f>Inscriptions!B28</f>
        <v>0</v>
      </c>
      <c r="C29" s="74">
        <f>Inscriptions!C28</f>
        <v>0</v>
      </c>
      <c r="D29" s="83">
        <f>Horaires!D28</f>
        <v>0</v>
      </c>
      <c r="E29" s="44"/>
      <c r="F29" s="83">
        <f t="shared" si="0"/>
        <v>0</v>
      </c>
      <c r="G29" s="44"/>
      <c r="H29" s="83">
        <f t="shared" si="1"/>
        <v>0</v>
      </c>
      <c r="I29" s="109">
        <f t="shared" si="2"/>
        <v>0</v>
      </c>
      <c r="M29" s="107"/>
      <c r="N29" s="108"/>
      <c r="O29" s="108"/>
    </row>
    <row r="30" spans="1:15" ht="15.75" thickBot="1">
      <c r="A30" s="87"/>
      <c r="B30" s="88">
        <f>Inscriptions!B29</f>
        <v>0</v>
      </c>
      <c r="C30" s="88">
        <f>Inscriptions!C29</f>
        <v>0</v>
      </c>
      <c r="D30" s="89">
        <f>Horaires!D29</f>
        <v>0</v>
      </c>
      <c r="E30" s="45"/>
      <c r="F30" s="110">
        <f t="shared" si="0"/>
        <v>0</v>
      </c>
      <c r="G30" s="48"/>
      <c r="H30" s="110">
        <f t="shared" si="1"/>
        <v>0</v>
      </c>
      <c r="I30" s="111">
        <f t="shared" si="2"/>
        <v>0</v>
      </c>
      <c r="M30" s="107"/>
      <c r="N30" s="108"/>
      <c r="O30" s="108"/>
    </row>
    <row r="31" spans="1:15" ht="15">
      <c r="A31" s="73">
        <f>Inscriptions!A30</f>
        <v>0</v>
      </c>
      <c r="B31" s="74">
        <f>Inscriptions!B30</f>
        <v>0</v>
      </c>
      <c r="C31" s="74">
        <f>Inscriptions!C30</f>
        <v>0</v>
      </c>
      <c r="D31" s="100">
        <f>Horaires!D30</f>
        <v>0</v>
      </c>
      <c r="E31" s="43"/>
      <c r="F31" s="100">
        <f t="shared" si="0"/>
        <v>0</v>
      </c>
      <c r="G31" s="47"/>
      <c r="H31" s="100">
        <f t="shared" si="1"/>
        <v>0</v>
      </c>
      <c r="I31" s="106">
        <f t="shared" si="2"/>
        <v>0</v>
      </c>
      <c r="M31" s="107"/>
      <c r="N31" s="108"/>
      <c r="O31" s="108"/>
    </row>
    <row r="32" spans="1:15" ht="15">
      <c r="A32" s="81"/>
      <c r="B32" s="74">
        <f>Inscriptions!B31</f>
        <v>0</v>
      </c>
      <c r="C32" s="74">
        <f>Inscriptions!C31</f>
        <v>0</v>
      </c>
      <c r="D32" s="83">
        <f>Horaires!D31</f>
        <v>0</v>
      </c>
      <c r="E32" s="44"/>
      <c r="F32" s="83">
        <f t="shared" si="0"/>
        <v>0</v>
      </c>
      <c r="G32" s="44"/>
      <c r="H32" s="83">
        <f t="shared" si="1"/>
        <v>0</v>
      </c>
      <c r="I32" s="109">
        <f t="shared" si="2"/>
        <v>0</v>
      </c>
      <c r="M32" s="107"/>
      <c r="N32" s="108"/>
      <c r="O32" s="108"/>
    </row>
    <row r="33" spans="1:15" ht="15">
      <c r="A33" s="81"/>
      <c r="B33" s="74">
        <f>Inscriptions!B32</f>
        <v>0</v>
      </c>
      <c r="C33" s="74">
        <f>Inscriptions!C32</f>
        <v>0</v>
      </c>
      <c r="D33" s="83">
        <f>Horaires!D32</f>
        <v>0</v>
      </c>
      <c r="E33" s="44"/>
      <c r="F33" s="83">
        <f t="shared" si="0"/>
        <v>0</v>
      </c>
      <c r="G33" s="44"/>
      <c r="H33" s="83">
        <f t="shared" si="1"/>
        <v>0</v>
      </c>
      <c r="I33" s="109">
        <f t="shared" si="2"/>
        <v>0</v>
      </c>
      <c r="N33" s="108"/>
      <c r="O33" s="108"/>
    </row>
    <row r="34" spans="1:9" ht="15.75" thickBot="1">
      <c r="A34" s="87"/>
      <c r="B34" s="88">
        <f>Inscriptions!B33</f>
        <v>0</v>
      </c>
      <c r="C34" s="88">
        <f>Inscriptions!C33</f>
        <v>0</v>
      </c>
      <c r="D34" s="89">
        <f>Horaires!D33</f>
        <v>0</v>
      </c>
      <c r="E34" s="45"/>
      <c r="F34" s="110">
        <f t="shared" si="0"/>
        <v>0</v>
      </c>
      <c r="G34" s="48"/>
      <c r="H34" s="110">
        <f t="shared" si="1"/>
        <v>0</v>
      </c>
      <c r="I34" s="111">
        <f t="shared" si="2"/>
        <v>0</v>
      </c>
    </row>
    <row r="35" spans="1:9" ht="15">
      <c r="A35" s="73">
        <f>Inscriptions!A34</f>
        <v>0</v>
      </c>
      <c r="B35" s="74">
        <f>Inscriptions!B34</f>
        <v>0</v>
      </c>
      <c r="C35" s="74">
        <f>Inscriptions!C34</f>
        <v>0</v>
      </c>
      <c r="D35" s="100">
        <f>Horaires!D34</f>
        <v>0</v>
      </c>
      <c r="E35" s="43"/>
      <c r="F35" s="100">
        <f aca="true" t="shared" si="3" ref="F35:F62">IF(ISNUMBER(E35),IF(E35&gt;0,IF(ISERROR(MATCH(E35,Galop,-1)),30,MAX(0,MIN(30,30-MATCH(E35+0.1,Galop,-1)))),0),0)</f>
        <v>0</v>
      </c>
      <c r="G35" s="47"/>
      <c r="H35" s="100">
        <f t="shared" si="1"/>
        <v>0</v>
      </c>
      <c r="I35" s="106">
        <f t="shared" si="2"/>
        <v>0</v>
      </c>
    </row>
    <row r="36" spans="1:9" ht="15">
      <c r="A36" s="81"/>
      <c r="B36" s="74">
        <f>Inscriptions!B35</f>
        <v>0</v>
      </c>
      <c r="C36" s="74">
        <f>Inscriptions!C35</f>
        <v>0</v>
      </c>
      <c r="D36" s="83">
        <f>Horaires!D35</f>
        <v>0</v>
      </c>
      <c r="E36" s="44"/>
      <c r="F36" s="83">
        <f t="shared" si="3"/>
        <v>0</v>
      </c>
      <c r="G36" s="44"/>
      <c r="H36" s="83">
        <f t="shared" si="1"/>
        <v>0</v>
      </c>
      <c r="I36" s="109">
        <f t="shared" si="2"/>
        <v>0</v>
      </c>
    </row>
    <row r="37" spans="1:9" ht="15">
      <c r="A37" s="81"/>
      <c r="B37" s="74">
        <f>Inscriptions!B36</f>
        <v>0</v>
      </c>
      <c r="C37" s="74">
        <f>Inscriptions!C36</f>
        <v>0</v>
      </c>
      <c r="D37" s="83">
        <f>Horaires!D36</f>
        <v>0</v>
      </c>
      <c r="E37" s="44"/>
      <c r="F37" s="83">
        <f t="shared" si="3"/>
        <v>0</v>
      </c>
      <c r="G37" s="44"/>
      <c r="H37" s="83">
        <f t="shared" si="1"/>
        <v>0</v>
      </c>
      <c r="I37" s="109">
        <f t="shared" si="2"/>
        <v>0</v>
      </c>
    </row>
    <row r="38" spans="1:9" ht="15.75" thickBot="1">
      <c r="A38" s="87"/>
      <c r="B38" s="88">
        <f>Inscriptions!B37</f>
        <v>0</v>
      </c>
      <c r="C38" s="88">
        <f>Inscriptions!C37</f>
        <v>0</v>
      </c>
      <c r="D38" s="89">
        <f>Horaires!D37</f>
        <v>0</v>
      </c>
      <c r="E38" s="45"/>
      <c r="F38" s="110">
        <f t="shared" si="3"/>
        <v>0</v>
      </c>
      <c r="G38" s="48"/>
      <c r="H38" s="110">
        <f t="shared" si="1"/>
        <v>0</v>
      </c>
      <c r="I38" s="111">
        <f t="shared" si="2"/>
        <v>0</v>
      </c>
    </row>
    <row r="39" spans="1:9" ht="15">
      <c r="A39" s="73">
        <f>Inscriptions!A38</f>
        <v>0</v>
      </c>
      <c r="B39" s="74">
        <f>Inscriptions!B38</f>
        <v>0</v>
      </c>
      <c r="C39" s="74">
        <f>Inscriptions!C38</f>
        <v>0</v>
      </c>
      <c r="D39" s="100">
        <f>Horaires!D38</f>
        <v>0</v>
      </c>
      <c r="E39" s="43"/>
      <c r="F39" s="100">
        <f t="shared" si="3"/>
        <v>0</v>
      </c>
      <c r="G39" s="47"/>
      <c r="H39" s="100">
        <f t="shared" si="1"/>
        <v>0</v>
      </c>
      <c r="I39" s="106">
        <f t="shared" si="2"/>
        <v>0</v>
      </c>
    </row>
    <row r="40" spans="1:9" ht="15">
      <c r="A40" s="81"/>
      <c r="B40" s="74">
        <f>Inscriptions!B39</f>
        <v>0</v>
      </c>
      <c r="C40" s="74">
        <f>Inscriptions!C39</f>
        <v>0</v>
      </c>
      <c r="D40" s="83">
        <f>Horaires!D39</f>
        <v>0</v>
      </c>
      <c r="E40" s="44"/>
      <c r="F40" s="83">
        <f t="shared" si="3"/>
        <v>0</v>
      </c>
      <c r="G40" s="44"/>
      <c r="H40" s="83">
        <f t="shared" si="1"/>
        <v>0</v>
      </c>
      <c r="I40" s="109">
        <f t="shared" si="2"/>
        <v>0</v>
      </c>
    </row>
    <row r="41" spans="1:9" ht="15">
      <c r="A41" s="81"/>
      <c r="B41" s="74">
        <f>Inscriptions!B40</f>
        <v>0</v>
      </c>
      <c r="C41" s="74">
        <f>Inscriptions!C40</f>
        <v>0</v>
      </c>
      <c r="D41" s="83">
        <f>Horaires!D40</f>
        <v>0</v>
      </c>
      <c r="E41" s="44"/>
      <c r="F41" s="83">
        <f t="shared" si="3"/>
        <v>0</v>
      </c>
      <c r="G41" s="44"/>
      <c r="H41" s="83">
        <f t="shared" si="1"/>
        <v>0</v>
      </c>
      <c r="I41" s="109">
        <f t="shared" si="2"/>
        <v>0</v>
      </c>
    </row>
    <row r="42" spans="1:9" ht="15.75" thickBot="1">
      <c r="A42" s="87"/>
      <c r="B42" s="88">
        <f>Inscriptions!B41</f>
        <v>0</v>
      </c>
      <c r="C42" s="88">
        <f>Inscriptions!C41</f>
        <v>0</v>
      </c>
      <c r="D42" s="89">
        <f>Horaires!D41</f>
        <v>0</v>
      </c>
      <c r="E42" s="45"/>
      <c r="F42" s="110">
        <f t="shared" si="3"/>
        <v>0</v>
      </c>
      <c r="G42" s="48"/>
      <c r="H42" s="110">
        <f t="shared" si="1"/>
        <v>0</v>
      </c>
      <c r="I42" s="111">
        <f t="shared" si="2"/>
        <v>0</v>
      </c>
    </row>
    <row r="43" spans="1:9" ht="15">
      <c r="A43" s="73">
        <f>Inscriptions!A42</f>
        <v>0</v>
      </c>
      <c r="B43" s="74">
        <f>Inscriptions!B42</f>
        <v>0</v>
      </c>
      <c r="C43" s="74">
        <f>Inscriptions!C42</f>
        <v>0</v>
      </c>
      <c r="D43" s="100">
        <f>Horaires!D42</f>
        <v>0</v>
      </c>
      <c r="E43" s="43"/>
      <c r="F43" s="100">
        <f t="shared" si="3"/>
        <v>0</v>
      </c>
      <c r="G43" s="47"/>
      <c r="H43" s="100">
        <f t="shared" si="1"/>
        <v>0</v>
      </c>
      <c r="I43" s="106">
        <f t="shared" si="2"/>
        <v>0</v>
      </c>
    </row>
    <row r="44" spans="1:9" ht="15">
      <c r="A44" s="81"/>
      <c r="B44" s="74">
        <f>Inscriptions!B43</f>
        <v>0</v>
      </c>
      <c r="C44" s="74">
        <f>Inscriptions!C43</f>
        <v>0</v>
      </c>
      <c r="D44" s="83">
        <f>Horaires!D43</f>
        <v>0</v>
      </c>
      <c r="E44" s="44"/>
      <c r="F44" s="83">
        <f t="shared" si="3"/>
        <v>0</v>
      </c>
      <c r="G44" s="44"/>
      <c r="H44" s="83">
        <f t="shared" si="1"/>
        <v>0</v>
      </c>
      <c r="I44" s="109">
        <f t="shared" si="2"/>
        <v>0</v>
      </c>
    </row>
    <row r="45" spans="1:9" ht="15">
      <c r="A45" s="81"/>
      <c r="B45" s="74">
        <f>Inscriptions!B44</f>
        <v>0</v>
      </c>
      <c r="C45" s="74">
        <f>Inscriptions!C44</f>
        <v>0</v>
      </c>
      <c r="D45" s="83">
        <f>Horaires!D44</f>
        <v>0</v>
      </c>
      <c r="E45" s="44"/>
      <c r="F45" s="83">
        <f t="shared" si="3"/>
        <v>0</v>
      </c>
      <c r="G45" s="44"/>
      <c r="H45" s="83">
        <f t="shared" si="1"/>
        <v>0</v>
      </c>
      <c r="I45" s="109">
        <f t="shared" si="2"/>
        <v>0</v>
      </c>
    </row>
    <row r="46" spans="1:9" ht="15.75" thickBot="1">
      <c r="A46" s="87"/>
      <c r="B46" s="88">
        <f>Inscriptions!B45</f>
        <v>0</v>
      </c>
      <c r="C46" s="88">
        <f>Inscriptions!C45</f>
        <v>0</v>
      </c>
      <c r="D46" s="89">
        <f>Horaires!D45</f>
        <v>0</v>
      </c>
      <c r="E46" s="45"/>
      <c r="F46" s="110">
        <f t="shared" si="3"/>
        <v>0</v>
      </c>
      <c r="G46" s="48"/>
      <c r="H46" s="110">
        <f t="shared" si="1"/>
        <v>0</v>
      </c>
      <c r="I46" s="111">
        <f t="shared" si="2"/>
        <v>0</v>
      </c>
    </row>
    <row r="47" spans="1:9" ht="15">
      <c r="A47" s="73">
        <f>Inscriptions!A46</f>
        <v>0</v>
      </c>
      <c r="B47" s="74">
        <f>Inscriptions!B46</f>
        <v>0</v>
      </c>
      <c r="C47" s="74">
        <f>Inscriptions!C46</f>
        <v>0</v>
      </c>
      <c r="D47" s="100">
        <f>Horaires!D46</f>
        <v>0</v>
      </c>
      <c r="E47" s="43"/>
      <c r="F47" s="100">
        <f t="shared" si="3"/>
        <v>0</v>
      </c>
      <c r="G47" s="47"/>
      <c r="H47" s="100">
        <f t="shared" si="1"/>
        <v>0</v>
      </c>
      <c r="I47" s="106">
        <f t="shared" si="2"/>
        <v>0</v>
      </c>
    </row>
    <row r="48" spans="1:9" ht="15">
      <c r="A48" s="81"/>
      <c r="B48" s="74">
        <f>Inscriptions!B47</f>
        <v>0</v>
      </c>
      <c r="C48" s="74">
        <f>Inscriptions!C47</f>
        <v>0</v>
      </c>
      <c r="D48" s="83">
        <f>Horaires!D47</f>
        <v>0</v>
      </c>
      <c r="E48" s="44"/>
      <c r="F48" s="83">
        <f t="shared" si="3"/>
        <v>0</v>
      </c>
      <c r="G48" s="44"/>
      <c r="H48" s="83">
        <f t="shared" si="1"/>
        <v>0</v>
      </c>
      <c r="I48" s="109">
        <f t="shared" si="2"/>
        <v>0</v>
      </c>
    </row>
    <row r="49" spans="1:9" ht="15">
      <c r="A49" s="81"/>
      <c r="B49" s="74">
        <f>Inscriptions!B48</f>
        <v>0</v>
      </c>
      <c r="C49" s="74">
        <f>Inscriptions!C48</f>
        <v>0</v>
      </c>
      <c r="D49" s="83">
        <f>Horaires!D48</f>
        <v>0</v>
      </c>
      <c r="E49" s="44"/>
      <c r="F49" s="83">
        <f t="shared" si="3"/>
        <v>0</v>
      </c>
      <c r="G49" s="44"/>
      <c r="H49" s="83">
        <f t="shared" si="1"/>
        <v>0</v>
      </c>
      <c r="I49" s="109">
        <f t="shared" si="2"/>
        <v>0</v>
      </c>
    </row>
    <row r="50" spans="1:9" ht="15.75" thickBot="1">
      <c r="A50" s="87"/>
      <c r="B50" s="88">
        <f>Inscriptions!B49</f>
        <v>0</v>
      </c>
      <c r="C50" s="88">
        <f>Inscriptions!C49</f>
        <v>0</v>
      </c>
      <c r="D50" s="89">
        <f>Horaires!D49</f>
        <v>0</v>
      </c>
      <c r="E50" s="45"/>
      <c r="F50" s="110">
        <f t="shared" si="3"/>
        <v>0</v>
      </c>
      <c r="G50" s="48"/>
      <c r="H50" s="110">
        <f t="shared" si="1"/>
        <v>0</v>
      </c>
      <c r="I50" s="111">
        <f t="shared" si="2"/>
        <v>0</v>
      </c>
    </row>
    <row r="51" spans="1:9" ht="15">
      <c r="A51" s="73">
        <f>Inscriptions!A50</f>
        <v>0</v>
      </c>
      <c r="B51" s="74">
        <f>Inscriptions!B50</f>
        <v>0</v>
      </c>
      <c r="C51" s="74">
        <f>Inscriptions!C50</f>
        <v>0</v>
      </c>
      <c r="D51" s="100">
        <f>Horaires!D50</f>
        <v>0</v>
      </c>
      <c r="E51" s="43"/>
      <c r="F51" s="100">
        <f t="shared" si="3"/>
        <v>0</v>
      </c>
      <c r="G51" s="47"/>
      <c r="H51" s="100">
        <f t="shared" si="1"/>
        <v>0</v>
      </c>
      <c r="I51" s="106">
        <f t="shared" si="2"/>
        <v>0</v>
      </c>
    </row>
    <row r="52" spans="1:9" ht="15">
      <c r="A52" s="81"/>
      <c r="B52" s="74">
        <f>Inscriptions!B51</f>
        <v>0</v>
      </c>
      <c r="C52" s="74">
        <f>Inscriptions!C51</f>
        <v>0</v>
      </c>
      <c r="D52" s="83">
        <f>Horaires!D51</f>
        <v>0</v>
      </c>
      <c r="E52" s="44"/>
      <c r="F52" s="83">
        <f t="shared" si="3"/>
        <v>0</v>
      </c>
      <c r="G52" s="44"/>
      <c r="H52" s="83">
        <f t="shared" si="1"/>
        <v>0</v>
      </c>
      <c r="I52" s="109">
        <f t="shared" si="2"/>
        <v>0</v>
      </c>
    </row>
    <row r="53" spans="1:9" ht="15">
      <c r="A53" s="81"/>
      <c r="B53" s="74">
        <f>Inscriptions!B52</f>
        <v>0</v>
      </c>
      <c r="C53" s="74">
        <f>Inscriptions!C52</f>
        <v>0</v>
      </c>
      <c r="D53" s="83">
        <f>Horaires!D52</f>
        <v>0</v>
      </c>
      <c r="E53" s="44"/>
      <c r="F53" s="83">
        <f t="shared" si="3"/>
        <v>0</v>
      </c>
      <c r="G53" s="44"/>
      <c r="H53" s="83">
        <f t="shared" si="1"/>
        <v>0</v>
      </c>
      <c r="I53" s="109">
        <f t="shared" si="2"/>
        <v>0</v>
      </c>
    </row>
    <row r="54" spans="1:9" ht="15.75" thickBot="1">
      <c r="A54" s="87"/>
      <c r="B54" s="88">
        <f>Inscriptions!B53</f>
        <v>0</v>
      </c>
      <c r="C54" s="88">
        <f>Inscriptions!C53</f>
        <v>0</v>
      </c>
      <c r="D54" s="89">
        <f>Horaires!D53</f>
        <v>0</v>
      </c>
      <c r="E54" s="45"/>
      <c r="F54" s="110">
        <f t="shared" si="3"/>
        <v>0</v>
      </c>
      <c r="G54" s="48"/>
      <c r="H54" s="110">
        <f t="shared" si="1"/>
        <v>0</v>
      </c>
      <c r="I54" s="111">
        <f t="shared" si="2"/>
        <v>0</v>
      </c>
    </row>
    <row r="55" spans="1:9" ht="15">
      <c r="A55" s="73">
        <f>Inscriptions!A54</f>
        <v>0</v>
      </c>
      <c r="B55" s="74">
        <f>Inscriptions!B54</f>
        <v>0</v>
      </c>
      <c r="C55" s="74">
        <f>Inscriptions!C54</f>
        <v>0</v>
      </c>
      <c r="D55" s="100">
        <f>Horaires!D54</f>
        <v>0</v>
      </c>
      <c r="E55" s="43"/>
      <c r="F55" s="100">
        <f t="shared" si="3"/>
        <v>0</v>
      </c>
      <c r="G55" s="47"/>
      <c r="H55" s="100">
        <f t="shared" si="1"/>
        <v>0</v>
      </c>
      <c r="I55" s="106">
        <f t="shared" si="2"/>
        <v>0</v>
      </c>
    </row>
    <row r="56" spans="1:9" ht="15">
      <c r="A56" s="81"/>
      <c r="B56" s="74">
        <f>Inscriptions!B55</f>
        <v>0</v>
      </c>
      <c r="C56" s="74">
        <f>Inscriptions!C55</f>
        <v>0</v>
      </c>
      <c r="D56" s="83">
        <f>Horaires!D55</f>
        <v>0</v>
      </c>
      <c r="E56" s="44"/>
      <c r="F56" s="83">
        <f t="shared" si="3"/>
        <v>0</v>
      </c>
      <c r="G56" s="44"/>
      <c r="H56" s="83">
        <f t="shared" si="1"/>
        <v>0</v>
      </c>
      <c r="I56" s="109">
        <f t="shared" si="2"/>
        <v>0</v>
      </c>
    </row>
    <row r="57" spans="1:9" ht="15">
      <c r="A57" s="81"/>
      <c r="B57" s="74">
        <f>Inscriptions!B56</f>
        <v>0</v>
      </c>
      <c r="C57" s="74">
        <f>Inscriptions!C56</f>
        <v>0</v>
      </c>
      <c r="D57" s="83">
        <f>Horaires!D56</f>
        <v>0</v>
      </c>
      <c r="E57" s="44"/>
      <c r="F57" s="83">
        <f t="shared" si="3"/>
        <v>0</v>
      </c>
      <c r="G57" s="44"/>
      <c r="H57" s="83">
        <f t="shared" si="1"/>
        <v>0</v>
      </c>
      <c r="I57" s="109">
        <f t="shared" si="2"/>
        <v>0</v>
      </c>
    </row>
    <row r="58" spans="1:9" ht="15.75" thickBot="1">
      <c r="A58" s="87"/>
      <c r="B58" s="88">
        <f>Inscriptions!B57</f>
        <v>0</v>
      </c>
      <c r="C58" s="88">
        <f>Inscriptions!C57</f>
        <v>0</v>
      </c>
      <c r="D58" s="89">
        <f>Horaires!D57</f>
        <v>0</v>
      </c>
      <c r="E58" s="45"/>
      <c r="F58" s="110">
        <f t="shared" si="3"/>
        <v>0</v>
      </c>
      <c r="G58" s="48"/>
      <c r="H58" s="110">
        <f t="shared" si="1"/>
        <v>0</v>
      </c>
      <c r="I58" s="111">
        <f t="shared" si="2"/>
        <v>0</v>
      </c>
    </row>
    <row r="59" spans="1:9" ht="15">
      <c r="A59" s="73">
        <f>Inscriptions!A58</f>
        <v>0</v>
      </c>
      <c r="B59" s="74">
        <f>Inscriptions!B58</f>
        <v>0</v>
      </c>
      <c r="C59" s="74">
        <f>Inscriptions!C58</f>
        <v>0</v>
      </c>
      <c r="D59" s="100">
        <f>Horaires!D58</f>
        <v>0</v>
      </c>
      <c r="E59" s="43"/>
      <c r="F59" s="100">
        <f t="shared" si="3"/>
        <v>0</v>
      </c>
      <c r="G59" s="47"/>
      <c r="H59" s="100">
        <f t="shared" si="1"/>
        <v>0</v>
      </c>
      <c r="I59" s="106">
        <f t="shared" si="2"/>
        <v>0</v>
      </c>
    </row>
    <row r="60" spans="1:9" ht="15">
      <c r="A60" s="81"/>
      <c r="B60" s="74">
        <f>Inscriptions!B59</f>
        <v>0</v>
      </c>
      <c r="C60" s="74">
        <f>Inscriptions!C59</f>
        <v>0</v>
      </c>
      <c r="D60" s="83">
        <f>Horaires!D59</f>
        <v>0</v>
      </c>
      <c r="E60" s="44"/>
      <c r="F60" s="83">
        <f t="shared" si="3"/>
        <v>0</v>
      </c>
      <c r="G60" s="44"/>
      <c r="H60" s="83">
        <f t="shared" si="1"/>
        <v>0</v>
      </c>
      <c r="I60" s="109">
        <f t="shared" si="2"/>
        <v>0</v>
      </c>
    </row>
    <row r="61" spans="1:9" ht="15">
      <c r="A61" s="81"/>
      <c r="B61" s="74">
        <f>Inscriptions!B60</f>
        <v>0</v>
      </c>
      <c r="C61" s="74">
        <f>Inscriptions!C60</f>
        <v>0</v>
      </c>
      <c r="D61" s="83">
        <f>Horaires!D60</f>
        <v>0</v>
      </c>
      <c r="E61" s="44"/>
      <c r="F61" s="83">
        <f t="shared" si="3"/>
        <v>0</v>
      </c>
      <c r="G61" s="44"/>
      <c r="H61" s="83">
        <f t="shared" si="1"/>
        <v>0</v>
      </c>
      <c r="I61" s="109">
        <f t="shared" si="2"/>
        <v>0</v>
      </c>
    </row>
    <row r="62" spans="1:9" ht="15.75" thickBot="1">
      <c r="A62" s="87"/>
      <c r="B62" s="88">
        <f>Inscriptions!B61</f>
        <v>0</v>
      </c>
      <c r="C62" s="88">
        <f>Inscriptions!C61</f>
        <v>0</v>
      </c>
      <c r="D62" s="89">
        <f>Horaires!D61</f>
        <v>0</v>
      </c>
      <c r="E62" s="45"/>
      <c r="F62" s="89">
        <f t="shared" si="3"/>
        <v>0</v>
      </c>
      <c r="G62" s="45"/>
      <c r="H62" s="89">
        <f t="shared" si="1"/>
        <v>0</v>
      </c>
      <c r="I62" s="112">
        <f t="shared" si="2"/>
        <v>0</v>
      </c>
    </row>
  </sheetData>
  <sheetProtection password="CA77" sheet="1" objects="1" scenarios="1"/>
  <mergeCells count="22">
    <mergeCell ref="A1:A2"/>
    <mergeCell ref="B1:B2"/>
    <mergeCell ref="C1:C2"/>
    <mergeCell ref="D1:D2"/>
    <mergeCell ref="A3:A6"/>
    <mergeCell ref="A7:A10"/>
    <mergeCell ref="A11:A14"/>
    <mergeCell ref="A15:A18"/>
    <mergeCell ref="A19:A22"/>
    <mergeCell ref="A23:A26"/>
    <mergeCell ref="A27:A30"/>
    <mergeCell ref="A31:A34"/>
    <mergeCell ref="I1:I2"/>
    <mergeCell ref="A51:A54"/>
    <mergeCell ref="A55:A58"/>
    <mergeCell ref="A59:A62"/>
    <mergeCell ref="G1:H1"/>
    <mergeCell ref="E1:F1"/>
    <mergeCell ref="A35:A38"/>
    <mergeCell ref="A39:A42"/>
    <mergeCell ref="A43:A46"/>
    <mergeCell ref="A47:A50"/>
  </mergeCells>
  <printOptions/>
  <pageMargins left="0.75" right="0.75" top="1" bottom="1" header="0.4921259845" footer="0.4921259845"/>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2:G33"/>
  <sheetViews>
    <sheetView tabSelected="1" workbookViewId="0" topLeftCell="A1">
      <selection activeCell="C3" sqref="C3:D6"/>
    </sheetView>
  </sheetViews>
  <sheetFormatPr defaultColWidth="11.421875" defaultRowHeight="12.75"/>
  <cols>
    <col min="1" max="1" width="34.421875" style="0" customWidth="1"/>
  </cols>
  <sheetData>
    <row r="2" spans="2:6" s="5" customFormat="1" ht="12.75">
      <c r="B2" s="34" t="s">
        <v>0</v>
      </c>
      <c r="C2" s="34" t="s">
        <v>1</v>
      </c>
      <c r="D2" s="34" t="s">
        <v>2</v>
      </c>
      <c r="E2" s="34" t="s">
        <v>3</v>
      </c>
      <c r="F2" s="34" t="s">
        <v>41</v>
      </c>
    </row>
    <row r="3" spans="2:7" ht="12.75">
      <c r="B3" s="4">
        <v>1</v>
      </c>
      <c r="C3" s="42"/>
      <c r="D3" s="42"/>
      <c r="E3" s="4">
        <f>INT(IF(C3&lt;&gt;0,D3*60/C3,0))</f>
        <v>0</v>
      </c>
      <c r="F3" s="4">
        <f>IF(E3=0,0,E3+5)</f>
        <v>0</v>
      </c>
      <c r="G3" s="40">
        <f>TIME(0,F3,0)</f>
        <v>0</v>
      </c>
    </row>
    <row r="4" spans="2:7" ht="12.75">
      <c r="B4" s="4">
        <v>2</v>
      </c>
      <c r="C4" s="42"/>
      <c r="D4" s="42"/>
      <c r="E4" s="4">
        <f aca="true" t="shared" si="0" ref="E4:E9">INT(IF(C4&lt;&gt;0,D4*60/C4,0))</f>
        <v>0</v>
      </c>
      <c r="F4" s="4">
        <f aca="true" t="shared" si="1" ref="F4:F12">IF(E4=0,0,E4+5)</f>
        <v>0</v>
      </c>
      <c r="G4" s="40">
        <f aca="true" t="shared" si="2" ref="G4:G12">TIME(0,F4,0)</f>
        <v>0</v>
      </c>
    </row>
    <row r="5" spans="2:7" ht="12.75">
      <c r="B5" s="4">
        <v>3</v>
      </c>
      <c r="C5" s="42"/>
      <c r="D5" s="42"/>
      <c r="E5" s="4">
        <f t="shared" si="0"/>
        <v>0</v>
      </c>
      <c r="F5" s="4">
        <f t="shared" si="1"/>
        <v>0</v>
      </c>
      <c r="G5" s="40">
        <f t="shared" si="2"/>
        <v>0</v>
      </c>
    </row>
    <row r="6" spans="2:7" ht="12.75">
      <c r="B6" s="4">
        <v>4</v>
      </c>
      <c r="C6" s="42"/>
      <c r="D6" s="42"/>
      <c r="E6" s="4">
        <f t="shared" si="0"/>
        <v>0</v>
      </c>
      <c r="F6" s="4">
        <f t="shared" si="1"/>
        <v>0</v>
      </c>
      <c r="G6" s="40">
        <f t="shared" si="2"/>
        <v>0</v>
      </c>
    </row>
    <row r="7" spans="2:7" ht="12.75">
      <c r="B7" s="4">
        <v>5</v>
      </c>
      <c r="C7" s="42"/>
      <c r="D7" s="42"/>
      <c r="E7" s="4">
        <f t="shared" si="0"/>
        <v>0</v>
      </c>
      <c r="F7" s="4">
        <f t="shared" si="1"/>
        <v>0</v>
      </c>
      <c r="G7" s="40">
        <f t="shared" si="2"/>
        <v>0</v>
      </c>
    </row>
    <row r="8" spans="2:7" ht="12.75">
      <c r="B8" s="4">
        <v>6</v>
      </c>
      <c r="C8" s="42"/>
      <c r="D8" s="42"/>
      <c r="E8" s="4">
        <f t="shared" si="0"/>
        <v>0</v>
      </c>
      <c r="F8" s="4">
        <f t="shared" si="1"/>
        <v>0</v>
      </c>
      <c r="G8" s="40">
        <f t="shared" si="2"/>
        <v>0</v>
      </c>
    </row>
    <row r="9" spans="2:7" ht="12.75">
      <c r="B9" s="4">
        <v>7</v>
      </c>
      <c r="C9" s="42"/>
      <c r="D9" s="42"/>
      <c r="E9" s="4">
        <f t="shared" si="0"/>
        <v>0</v>
      </c>
      <c r="F9" s="4">
        <f t="shared" si="1"/>
        <v>0</v>
      </c>
      <c r="G9" s="40">
        <f t="shared" si="2"/>
        <v>0</v>
      </c>
    </row>
    <row r="10" spans="2:7" ht="12.75">
      <c r="B10" s="4">
        <v>8</v>
      </c>
      <c r="C10" s="42"/>
      <c r="D10" s="42"/>
      <c r="E10" s="4">
        <f>INT(IF(C10&lt;&gt;0,D10*60/C10,0))</f>
        <v>0</v>
      </c>
      <c r="F10" s="4">
        <f t="shared" si="1"/>
        <v>0</v>
      </c>
      <c r="G10" s="40">
        <f t="shared" si="2"/>
        <v>0</v>
      </c>
    </row>
    <row r="11" spans="2:7" ht="12.75">
      <c r="B11" s="4">
        <v>9</v>
      </c>
      <c r="C11" s="42"/>
      <c r="D11" s="42"/>
      <c r="E11" s="4">
        <f>INT(IF(C11&lt;&gt;0,D11*60/C11,0))</f>
        <v>0</v>
      </c>
      <c r="F11" s="4">
        <f t="shared" si="1"/>
        <v>0</v>
      </c>
      <c r="G11" s="40">
        <f t="shared" si="2"/>
        <v>0</v>
      </c>
    </row>
    <row r="12" spans="2:7" ht="12.75">
      <c r="B12" s="4">
        <v>10</v>
      </c>
      <c r="C12" s="42"/>
      <c r="D12" s="42"/>
      <c r="E12" s="4">
        <f>INT(IF(C12&lt;&gt;0,D12*60/C12,0))</f>
        <v>0</v>
      </c>
      <c r="F12" s="4">
        <f t="shared" si="1"/>
        <v>0</v>
      </c>
      <c r="G12" s="40">
        <f t="shared" si="2"/>
        <v>0</v>
      </c>
    </row>
    <row r="13" spans="3:6" ht="63.75">
      <c r="C13" s="35" t="s">
        <v>30</v>
      </c>
      <c r="D13" s="35" t="s">
        <v>31</v>
      </c>
      <c r="E13" s="35" t="s">
        <v>32</v>
      </c>
      <c r="F13" s="35" t="s">
        <v>33</v>
      </c>
    </row>
    <row r="14" spans="3:6" ht="12.75">
      <c r="C14" s="41" t="e">
        <f>D14/E14*60</f>
        <v>#DIV/0!</v>
      </c>
      <c r="D14" s="4">
        <f>SUM(D3:D9)</f>
        <v>0</v>
      </c>
      <c r="E14" s="4">
        <f>SUM(E3:E9)</f>
        <v>0</v>
      </c>
      <c r="F14" s="4">
        <f>SUM(F3:F9)</f>
        <v>0</v>
      </c>
    </row>
    <row r="15" spans="3:6" ht="12.75">
      <c r="C15" s="5"/>
      <c r="D15" s="5"/>
      <c r="E15" s="40">
        <f>TIME(0,E14,0)</f>
        <v>0</v>
      </c>
      <c r="F15" s="40">
        <f>TIME(0,F14,0)</f>
        <v>0</v>
      </c>
    </row>
    <row r="21" ht="12.75">
      <c r="A21" s="2"/>
    </row>
    <row r="26" spans="1:6" ht="12.75">
      <c r="A26" s="9"/>
      <c r="B26" s="10"/>
      <c r="C26" s="10"/>
      <c r="D26" s="10"/>
      <c r="E26" s="10"/>
      <c r="F26" s="10"/>
    </row>
    <row r="27" spans="1:6" ht="12.75">
      <c r="A27" s="9"/>
      <c r="B27" s="10"/>
      <c r="C27" s="10"/>
      <c r="D27" s="11"/>
      <c r="E27" s="12"/>
      <c r="F27" s="10"/>
    </row>
    <row r="28" spans="1:7" ht="12.75">
      <c r="A28" s="9"/>
      <c r="B28" s="10"/>
      <c r="C28" s="10"/>
      <c r="D28" s="11"/>
      <c r="E28" s="12"/>
      <c r="F28" s="10"/>
      <c r="G28" s="1"/>
    </row>
    <row r="29" spans="1:6" ht="12.75">
      <c r="A29" s="13"/>
      <c r="B29" s="58"/>
      <c r="C29" s="10"/>
      <c r="D29" s="11"/>
      <c r="E29" s="12"/>
      <c r="F29" s="58"/>
    </row>
    <row r="30" spans="1:6" ht="12.75">
      <c r="A30" s="13"/>
      <c r="B30" s="58"/>
      <c r="C30" s="10"/>
      <c r="D30" s="11"/>
      <c r="E30" s="12"/>
      <c r="F30" s="58"/>
    </row>
    <row r="31" spans="1:6" ht="12.75">
      <c r="A31" s="14"/>
      <c r="B31" s="10"/>
      <c r="C31" s="10"/>
      <c r="D31" s="11"/>
      <c r="E31" s="12"/>
      <c r="F31" s="10"/>
    </row>
    <row r="32" spans="1:6" ht="12.75">
      <c r="A32" s="9"/>
      <c r="B32" s="10"/>
      <c r="C32" s="10"/>
      <c r="D32" s="11"/>
      <c r="E32" s="12"/>
      <c r="F32" s="10"/>
    </row>
    <row r="33" spans="1:6" ht="12.75">
      <c r="A33" s="9"/>
      <c r="B33" s="9"/>
      <c r="C33" s="9"/>
      <c r="D33" s="10"/>
      <c r="E33" s="10"/>
      <c r="F33" s="10"/>
    </row>
  </sheetData>
  <sheetProtection sheet="1" objects="1" scenarios="1"/>
  <mergeCells count="2">
    <mergeCell ref="B29:B30"/>
    <mergeCell ref="F29:F30"/>
  </mergeCells>
  <printOptions/>
  <pageMargins left="0.75" right="0.75"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32"/>
  <sheetViews>
    <sheetView workbookViewId="0" topLeftCell="A1">
      <selection activeCell="A2" sqref="A2"/>
    </sheetView>
  </sheetViews>
  <sheetFormatPr defaultColWidth="11.421875" defaultRowHeight="12.75"/>
  <cols>
    <col min="1" max="1" width="6.00390625" style="0" customWidth="1"/>
    <col min="2" max="2" width="12.8515625" style="0" customWidth="1"/>
    <col min="3" max="3" width="14.140625" style="0" customWidth="1"/>
  </cols>
  <sheetData>
    <row r="1" spans="1:3" ht="12.75">
      <c r="A1" s="5" t="s">
        <v>25</v>
      </c>
      <c r="B1" s="5" t="s">
        <v>27</v>
      </c>
      <c r="C1" s="5" t="s">
        <v>28</v>
      </c>
    </row>
    <row r="2" spans="1:3" ht="12.75">
      <c r="A2" s="32">
        <v>30</v>
      </c>
      <c r="B2" s="33">
        <v>48.2</v>
      </c>
      <c r="C2" s="33">
        <v>21</v>
      </c>
    </row>
    <row r="3" spans="1:3" ht="12.75">
      <c r="A3" s="32">
        <v>29</v>
      </c>
      <c r="B3" s="33">
        <v>48.5</v>
      </c>
      <c r="C3" s="33">
        <v>20.9</v>
      </c>
    </row>
    <row r="4" spans="1:3" ht="12.75">
      <c r="A4" s="32">
        <v>28</v>
      </c>
      <c r="B4" s="5">
        <v>48.8</v>
      </c>
      <c r="C4" s="33">
        <v>20.8</v>
      </c>
    </row>
    <row r="5" spans="1:3" ht="12.75">
      <c r="A5" s="32">
        <v>27</v>
      </c>
      <c r="B5" s="33">
        <v>49.2</v>
      </c>
      <c r="C5" s="33">
        <v>20.7</v>
      </c>
    </row>
    <row r="6" spans="1:3" ht="12.75">
      <c r="A6" s="32">
        <v>26</v>
      </c>
      <c r="B6" s="33">
        <v>49.5</v>
      </c>
      <c r="C6" s="33">
        <v>20.6</v>
      </c>
    </row>
    <row r="7" spans="1:3" ht="12.75">
      <c r="A7" s="32">
        <v>25</v>
      </c>
      <c r="B7" s="33">
        <v>49.8</v>
      </c>
      <c r="C7" s="33">
        <v>20.5</v>
      </c>
    </row>
    <row r="8" spans="1:3" ht="12.75">
      <c r="A8" s="32">
        <v>24</v>
      </c>
      <c r="B8" s="33">
        <v>50.2</v>
      </c>
      <c r="C8" s="33">
        <v>20.4</v>
      </c>
    </row>
    <row r="9" spans="1:3" ht="12.75">
      <c r="A9" s="32">
        <v>23</v>
      </c>
      <c r="B9" s="33">
        <v>50.5</v>
      </c>
      <c r="C9" s="33">
        <v>20.3</v>
      </c>
    </row>
    <row r="10" spans="1:3" ht="12.75">
      <c r="A10" s="32">
        <v>22</v>
      </c>
      <c r="B10" s="33">
        <v>50.8</v>
      </c>
      <c r="C10" s="33">
        <v>20.2</v>
      </c>
    </row>
    <row r="11" spans="1:3" ht="12.75">
      <c r="A11" s="32">
        <v>21</v>
      </c>
      <c r="B11" s="33">
        <v>51.1</v>
      </c>
      <c r="C11" s="33">
        <v>20.1</v>
      </c>
    </row>
    <row r="12" spans="1:3" ht="12.75">
      <c r="A12" s="32">
        <v>20</v>
      </c>
      <c r="B12" s="33">
        <v>51.5</v>
      </c>
      <c r="C12" s="33">
        <v>20</v>
      </c>
    </row>
    <row r="13" spans="1:3" ht="12.75">
      <c r="A13" s="32">
        <v>19</v>
      </c>
      <c r="B13" s="33">
        <v>51.8</v>
      </c>
      <c r="C13" s="33">
        <v>19.9</v>
      </c>
    </row>
    <row r="14" spans="1:3" ht="12.75">
      <c r="A14" s="32">
        <v>18</v>
      </c>
      <c r="B14" s="33">
        <v>52.1</v>
      </c>
      <c r="C14" s="33">
        <v>19.8</v>
      </c>
    </row>
    <row r="15" spans="1:3" ht="12.75">
      <c r="A15" s="32">
        <v>17</v>
      </c>
      <c r="B15" s="33">
        <v>52.5</v>
      </c>
      <c r="C15" s="33">
        <v>19.7</v>
      </c>
    </row>
    <row r="16" spans="1:3" ht="12.75">
      <c r="A16" s="32">
        <v>16</v>
      </c>
      <c r="B16" s="33">
        <v>52.8</v>
      </c>
      <c r="C16" s="33">
        <v>19.6</v>
      </c>
    </row>
    <row r="17" spans="1:3" ht="12.75">
      <c r="A17" s="32">
        <v>15</v>
      </c>
      <c r="B17" s="33">
        <v>53.1</v>
      </c>
      <c r="C17" s="33">
        <v>19.5</v>
      </c>
    </row>
    <row r="18" spans="1:3" ht="12.75">
      <c r="A18" s="32">
        <v>14</v>
      </c>
      <c r="B18" s="33">
        <v>53.5</v>
      </c>
      <c r="C18" s="33">
        <v>19.4</v>
      </c>
    </row>
    <row r="19" spans="1:3" ht="12.75">
      <c r="A19" s="32">
        <v>13</v>
      </c>
      <c r="B19" s="33">
        <v>53.8</v>
      </c>
      <c r="C19" s="33">
        <v>19.3</v>
      </c>
    </row>
    <row r="20" spans="1:3" ht="12.75">
      <c r="A20" s="32">
        <v>12</v>
      </c>
      <c r="B20" s="33">
        <v>54.1</v>
      </c>
      <c r="C20" s="33">
        <v>19.2</v>
      </c>
    </row>
    <row r="21" spans="1:3" ht="12.75">
      <c r="A21" s="32">
        <v>11</v>
      </c>
      <c r="B21" s="33">
        <v>54.5</v>
      </c>
      <c r="C21" s="33">
        <v>19.1</v>
      </c>
    </row>
    <row r="22" spans="1:3" ht="12.75">
      <c r="A22" s="32">
        <v>10</v>
      </c>
      <c r="B22" s="33">
        <v>54.8</v>
      </c>
      <c r="C22" s="33">
        <v>19</v>
      </c>
    </row>
    <row r="23" spans="1:3" ht="12.75">
      <c r="A23" s="32">
        <v>9</v>
      </c>
      <c r="B23" s="33">
        <v>55.4</v>
      </c>
      <c r="C23" s="33">
        <v>18.9</v>
      </c>
    </row>
    <row r="24" spans="1:3" ht="12.75">
      <c r="A24" s="32">
        <v>8</v>
      </c>
      <c r="B24" s="33">
        <v>56.1</v>
      </c>
      <c r="C24" s="33">
        <v>18.8</v>
      </c>
    </row>
    <row r="25" spans="1:3" ht="12.75">
      <c r="A25" s="32">
        <v>7</v>
      </c>
      <c r="B25" s="33">
        <v>56.8</v>
      </c>
      <c r="C25" s="33">
        <v>18.7</v>
      </c>
    </row>
    <row r="26" spans="1:3" ht="12.75">
      <c r="A26" s="32">
        <v>6</v>
      </c>
      <c r="B26" s="33">
        <v>57.4</v>
      </c>
      <c r="C26" s="33">
        <v>18.6</v>
      </c>
    </row>
    <row r="27" spans="1:3" ht="12.75">
      <c r="A27" s="32">
        <v>5</v>
      </c>
      <c r="B27" s="33">
        <v>58.1</v>
      </c>
      <c r="C27" s="33">
        <v>18.5</v>
      </c>
    </row>
    <row r="28" spans="1:3" ht="12.75">
      <c r="A28" s="32">
        <v>4</v>
      </c>
      <c r="B28" s="33">
        <v>58.4</v>
      </c>
      <c r="C28" s="33">
        <v>18</v>
      </c>
    </row>
    <row r="29" spans="1:3" ht="12.75">
      <c r="A29" s="32">
        <v>3</v>
      </c>
      <c r="B29" s="33">
        <v>59.4</v>
      </c>
      <c r="C29" s="33">
        <v>17.5</v>
      </c>
    </row>
    <row r="30" spans="1:3" ht="12.75">
      <c r="A30" s="32">
        <v>2</v>
      </c>
      <c r="B30" s="33">
        <v>60.1</v>
      </c>
      <c r="C30" s="33">
        <v>17</v>
      </c>
    </row>
    <row r="31" spans="1:3" ht="12.75">
      <c r="A31" s="32">
        <v>1</v>
      </c>
      <c r="B31" s="33">
        <v>60.7</v>
      </c>
      <c r="C31" s="33">
        <v>16.5</v>
      </c>
    </row>
    <row r="32" spans="1:3" ht="12.75">
      <c r="A32" s="32">
        <v>0</v>
      </c>
      <c r="B32" s="33">
        <v>61.4</v>
      </c>
      <c r="C32" s="33">
        <v>16</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platony</cp:lastModifiedBy>
  <cp:lastPrinted>2006-11-26T21:05:06Z</cp:lastPrinted>
  <dcterms:created xsi:type="dcterms:W3CDTF">2002-08-04T17:38:47Z</dcterms:created>
  <dcterms:modified xsi:type="dcterms:W3CDTF">2007-01-11T19:27:18Z</dcterms:modified>
  <cp:category/>
  <cp:version/>
  <cp:contentType/>
  <cp:contentStatus/>
</cp:coreProperties>
</file>